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884" firstSheet="14" activeTab="29"/>
  </bookViews>
  <sheets>
    <sheet name="Form I" sheetId="28" r:id="rId1"/>
    <sheet name="Form II" sheetId="5" r:id="rId2"/>
    <sheet name="Appendix I" sheetId="29" r:id="rId3"/>
    <sheet name="Appendix I (A)" sheetId="12" r:id="rId4"/>
    <sheet name="Appendix I (B)" sheetId="59" r:id="rId5"/>
    <sheet name="Appendix-II (P)" sheetId="8" r:id="rId6"/>
    <sheet name="Appendix II - A " sheetId="57" r:id="rId7"/>
    <sheet name="Appendix II - B" sheetId="55" r:id="rId8"/>
    <sheet name="Appendix II - C (P)" sheetId="52" r:id="rId9"/>
    <sheet name="Appendix - II D (P)" sheetId="56" r:id="rId10"/>
    <sheet name="Appendix III" sheetId="30" r:id="rId11"/>
    <sheet name="Appendix III (A)" sheetId="9" r:id="rId12"/>
    <sheet name="Appendix III (B)" sheetId="31" r:id="rId13"/>
    <sheet name="Appendix IV" sheetId="32" r:id="rId14"/>
    <sheet name="Appendix IV A" sheetId="19" r:id="rId15"/>
    <sheet name="Appendix IV B" sheetId="23" r:id="rId16"/>
    <sheet name="Appendix-V (A)" sheetId="40" r:id="rId17"/>
    <sheet name="Appendix-V(B) " sheetId="41" r:id="rId18"/>
    <sheet name="Appendix VI" sheetId="36" r:id="rId19"/>
    <sheet name="Appendix VI (A) " sheetId="34" r:id="rId20"/>
    <sheet name="Appendix VI (B)" sheetId="45" r:id="rId21"/>
    <sheet name="Appendix VI (C)" sheetId="37" r:id="rId22"/>
    <sheet name="Appendix VI (D)" sheetId="46" r:id="rId23"/>
    <sheet name="Appendix VI ( E)" sheetId="44" r:id="rId24"/>
    <sheet name="Form III" sheetId="48" r:id="rId25"/>
    <sheet name="Form IV A" sheetId="49" r:id="rId26"/>
    <sheet name="Form IV B" sheetId="58" r:id="rId27"/>
    <sheet name="Form V A" sheetId="51" r:id="rId28"/>
    <sheet name="Form V B" sheetId="60" r:id="rId29"/>
    <sheet name="Form VI" sheetId="50" r:id="rId30"/>
  </sheets>
  <definedNames>
    <definedName name="_xlnm.Print_Area" localSheetId="2">'Appendix I'!$A$1:$K$29</definedName>
    <definedName name="_xlnm.Print_Area" localSheetId="3">'Appendix I (A)'!$A$1:$P$33</definedName>
    <definedName name="_xlnm.Print_Area" localSheetId="4">'Appendix I (B)'!$A$1:$Q$35</definedName>
    <definedName name="_xlnm.Print_Area" localSheetId="6">'Appendix II - A '!$A$1:$G$18</definedName>
    <definedName name="_xlnm.Print_Area" localSheetId="10">'Appendix III'!$A$1:$J$30</definedName>
    <definedName name="_xlnm.Print_Area" localSheetId="11">'Appendix III (A)'!$A$1:$I$30</definedName>
    <definedName name="_xlnm.Print_Area" localSheetId="12">'Appendix III (B)'!$A$1:$I$30</definedName>
    <definedName name="_xlnm.Print_Area" localSheetId="13">'Appendix IV'!$A$1:$J$29</definedName>
    <definedName name="_xlnm.Print_Area" localSheetId="14">'Appendix IV A'!$A$1:$Q$27</definedName>
    <definedName name="_xlnm.Print_Area" localSheetId="15">'Appendix IV B'!$A$1:$J$25</definedName>
    <definedName name="_xlnm.Print_Area" localSheetId="18">'Appendix VI'!$A$1:$K$29</definedName>
    <definedName name="_xlnm.Print_Area" localSheetId="23">'Appendix VI ( E)'!$A$1:$Q$27</definedName>
    <definedName name="_xlnm.Print_Area" localSheetId="19">'Appendix VI (A) '!$A$1:$P$25</definedName>
    <definedName name="_xlnm.Print_Area" localSheetId="20">'Appendix VI (B)'!$A$1:$Q$26</definedName>
    <definedName name="_xlnm.Print_Area" localSheetId="21">'Appendix VI (C)'!$A$1:$I$30</definedName>
    <definedName name="_xlnm.Print_Area" localSheetId="22">'Appendix VI (D)'!$A$1:$I$30</definedName>
    <definedName name="_xlnm.Print_Area" localSheetId="5">'Appendix-II (P)'!$A$1:$I$24</definedName>
    <definedName name="_xlnm.Print_Area" localSheetId="16">'Appendix-V (A)'!$A$1:$F$19</definedName>
    <definedName name="_xlnm.Print_Area" localSheetId="17">'Appendix-V(B) '!$A$1:$E$18</definedName>
    <definedName name="_xlnm.Print_Area" localSheetId="0">'Form I'!$A$1:$G$26</definedName>
    <definedName name="_xlnm.Print_Area" localSheetId="1">'Form II'!$A$1:$G$29</definedName>
    <definedName name="_xlnm.Print_Area" localSheetId="24">'Form III'!$A$1:$H$28</definedName>
    <definedName name="_xlnm.Print_Area" localSheetId="25">'Form IV A'!$A$1:$I$26</definedName>
    <definedName name="_xlnm.Print_Area" localSheetId="26">'Form IV B'!$A$1:$J$26</definedName>
    <definedName name="_xlnm.Print_Area" localSheetId="27">'Form V A'!$A$1:$O$14</definedName>
    <definedName name="_xlnm.Print_Area" localSheetId="28">'Form V B'!$A$1:$I$14</definedName>
    <definedName name="_xlnm.Print_Area" localSheetId="29">'Form VI'!$A$1:$H$22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46"/>
  <c r="F13" i="37"/>
  <c r="F14"/>
  <c r="F15"/>
  <c r="F16"/>
  <c r="F17"/>
  <c r="F18"/>
  <c r="F19"/>
  <c r="F20"/>
  <c r="F21"/>
  <c r="F12"/>
  <c r="I31" i="59"/>
  <c r="I29"/>
  <c r="G28"/>
  <c r="O16"/>
  <c r="N16"/>
  <c r="I15"/>
  <c r="G15"/>
  <c r="J15" s="1"/>
  <c r="K15" s="1"/>
  <c r="I14"/>
  <c r="M15" s="1"/>
  <c r="G14"/>
  <c r="I13"/>
  <c r="M14" s="1"/>
  <c r="G13"/>
  <c r="I12"/>
  <c r="M13" s="1"/>
  <c r="G12"/>
  <c r="M11"/>
  <c r="I11"/>
  <c r="M12" s="1"/>
  <c r="G11"/>
  <c r="F14" i="55"/>
  <c r="E16" s="1"/>
  <c r="G14"/>
  <c r="E17" s="1"/>
  <c r="E14"/>
  <c r="H14"/>
  <c r="E18" s="1"/>
  <c r="G14" i="56"/>
  <c r="G15" i="52"/>
  <c r="P7" i="51"/>
  <c r="Q7" s="1"/>
  <c r="L7"/>
  <c r="M7" s="1"/>
  <c r="J11" i="59" l="1"/>
  <c r="K11" s="1"/>
  <c r="J13"/>
  <c r="K13" s="1"/>
  <c r="J12"/>
  <c r="J14"/>
  <c r="L14" s="1"/>
  <c r="M16"/>
  <c r="G27" s="1"/>
  <c r="L15"/>
  <c r="P15" s="1"/>
  <c r="G12" i="23"/>
  <c r="F12" i="31"/>
  <c r="E14" i="41"/>
  <c r="F15" i="40"/>
  <c r="I21" i="32"/>
  <c r="I22" i="30"/>
  <c r="J21" i="29"/>
  <c r="O17" i="44"/>
  <c r="G22" i="37"/>
  <c r="N17" i="45"/>
  <c r="N17" i="34"/>
  <c r="J21" i="36"/>
  <c r="F13" i="46"/>
  <c r="H13" s="1"/>
  <c r="F14"/>
  <c r="H14" s="1"/>
  <c r="F15"/>
  <c r="H15" s="1"/>
  <c r="F16"/>
  <c r="H16" s="1"/>
  <c r="F17"/>
  <c r="H17" s="1"/>
  <c r="F18"/>
  <c r="H18" s="1"/>
  <c r="F19"/>
  <c r="H19" s="1"/>
  <c r="F20"/>
  <c r="H20" s="1"/>
  <c r="F21"/>
  <c r="H21" s="1"/>
  <c r="F12"/>
  <c r="H12" s="1"/>
  <c r="I16" i="45"/>
  <c r="G16"/>
  <c r="L15"/>
  <c r="J15"/>
  <c r="I15"/>
  <c r="G15"/>
  <c r="I14"/>
  <c r="G14"/>
  <c r="I13"/>
  <c r="G13"/>
  <c r="I12"/>
  <c r="G12"/>
  <c r="J16" i="44"/>
  <c r="H16"/>
  <c r="J15"/>
  <c r="H15"/>
  <c r="J14"/>
  <c r="N15" s="1"/>
  <c r="H14"/>
  <c r="J13"/>
  <c r="N14" s="1"/>
  <c r="H13"/>
  <c r="N12"/>
  <c r="J12"/>
  <c r="H12"/>
  <c r="M11" i="12"/>
  <c r="F12" i="9"/>
  <c r="G12" s="1"/>
  <c r="L13" i="59" l="1"/>
  <c r="P13" s="1"/>
  <c r="H22" i="46"/>
  <c r="M15" i="45"/>
  <c r="K15"/>
  <c r="K12" i="59"/>
  <c r="P12" s="1"/>
  <c r="L12"/>
  <c r="J16"/>
  <c r="G22" s="1"/>
  <c r="L11"/>
  <c r="P11" s="1"/>
  <c r="J14" i="45"/>
  <c r="K14" s="1"/>
  <c r="I21" i="59"/>
  <c r="P17"/>
  <c r="K14"/>
  <c r="K16" s="1"/>
  <c r="G23" s="1"/>
  <c r="K16" i="44"/>
  <c r="L16" s="1"/>
  <c r="J12" i="45"/>
  <c r="K12" s="1"/>
  <c r="J16"/>
  <c r="K16" s="1"/>
  <c r="K14" i="44"/>
  <c r="L14" s="1"/>
  <c r="J13" i="45"/>
  <c r="K13" s="1"/>
  <c r="H12" i="9"/>
  <c r="K13" i="44"/>
  <c r="L13" s="1"/>
  <c r="K12"/>
  <c r="L12" s="1"/>
  <c r="K15"/>
  <c r="L15" s="1"/>
  <c r="J17"/>
  <c r="F22" i="46"/>
  <c r="N16" i="44"/>
  <c r="N13"/>
  <c r="H13" i="37"/>
  <c r="H14"/>
  <c r="H15"/>
  <c r="H16"/>
  <c r="H17"/>
  <c r="H18"/>
  <c r="H19"/>
  <c r="H20"/>
  <c r="H21"/>
  <c r="H12" i="19"/>
  <c r="F13" i="31"/>
  <c r="F14"/>
  <c r="F15"/>
  <c r="F16"/>
  <c r="F17"/>
  <c r="F18"/>
  <c r="F19"/>
  <c r="F20"/>
  <c r="F21"/>
  <c r="G12"/>
  <c r="H13" i="9"/>
  <c r="F13"/>
  <c r="G13" s="1"/>
  <c r="F14"/>
  <c r="F15"/>
  <c r="F16"/>
  <c r="F17"/>
  <c r="F18"/>
  <c r="F19"/>
  <c r="F20"/>
  <c r="F21"/>
  <c r="L16" i="59" l="1"/>
  <c r="G26" s="1"/>
  <c r="I25" s="1"/>
  <c r="M13" i="44"/>
  <c r="P13" s="1"/>
  <c r="O14" i="45"/>
  <c r="L14"/>
  <c r="M14"/>
  <c r="P14" i="59"/>
  <c r="P16" s="1"/>
  <c r="P18" s="1"/>
  <c r="M12" i="44"/>
  <c r="P12" s="1"/>
  <c r="P15" i="45"/>
  <c r="O15"/>
  <c r="O12"/>
  <c r="M16"/>
  <c r="M14" i="44"/>
  <c r="P16"/>
  <c r="M16"/>
  <c r="L12" i="45"/>
  <c r="M12"/>
  <c r="L16"/>
  <c r="O13"/>
  <c r="H19" i="9"/>
  <c r="G19"/>
  <c r="G20"/>
  <c r="H20" s="1"/>
  <c r="H21" i="31"/>
  <c r="G21"/>
  <c r="G13"/>
  <c r="H13" s="1"/>
  <c r="G16" i="9"/>
  <c r="H16" s="1"/>
  <c r="G17"/>
  <c r="H17" s="1"/>
  <c r="G16" i="31"/>
  <c r="H16" s="1"/>
  <c r="L13" i="45"/>
  <c r="M13"/>
  <c r="J17"/>
  <c r="H18" i="31"/>
  <c r="G18"/>
  <c r="G19"/>
  <c r="H19" s="1"/>
  <c r="G21" i="9"/>
  <c r="H21" s="1"/>
  <c r="G20" i="31"/>
  <c r="H20" s="1"/>
  <c r="F22" i="37"/>
  <c r="H12"/>
  <c r="H22" s="1"/>
  <c r="G14" i="9"/>
  <c r="H14" s="1"/>
  <c r="H15"/>
  <c r="G15"/>
  <c r="G14" i="31"/>
  <c r="H14" s="1"/>
  <c r="G15"/>
  <c r="H15" s="1"/>
  <c r="H18" i="9"/>
  <c r="G18"/>
  <c r="G17" i="31"/>
  <c r="H17" s="1"/>
  <c r="M15" i="44"/>
  <c r="P15" s="1"/>
  <c r="N17"/>
  <c r="K17"/>
  <c r="L17" s="1"/>
  <c r="F22" i="31"/>
  <c r="H12"/>
  <c r="F22" i="9"/>
  <c r="P14" i="45" l="1"/>
  <c r="M17"/>
  <c r="O17"/>
  <c r="E22" s="1"/>
  <c r="P12"/>
  <c r="P16"/>
  <c r="G22" i="31"/>
  <c r="O16" i="45"/>
  <c r="L17"/>
  <c r="M17" i="44"/>
  <c r="P14"/>
  <c r="P17" s="1"/>
  <c r="P18" s="1"/>
  <c r="K17" i="45"/>
  <c r="H22" i="31"/>
  <c r="G22" i="9"/>
  <c r="P13" i="45"/>
  <c r="I16" i="34"/>
  <c r="G16"/>
  <c r="I15"/>
  <c r="G15"/>
  <c r="I14"/>
  <c r="G14"/>
  <c r="I13"/>
  <c r="G13"/>
  <c r="I12"/>
  <c r="G12"/>
  <c r="P17" i="45" l="1"/>
  <c r="P18" s="1"/>
  <c r="J15" i="34"/>
  <c r="K15" s="1"/>
  <c r="J14"/>
  <c r="K14" s="1"/>
  <c r="J13"/>
  <c r="K13" s="1"/>
  <c r="J12"/>
  <c r="K12" s="1"/>
  <c r="J16"/>
  <c r="K16" s="1"/>
  <c r="N12" i="19"/>
  <c r="I12" i="12"/>
  <c r="M13" s="1"/>
  <c r="I13"/>
  <c r="M14" s="1"/>
  <c r="I14"/>
  <c r="M15" s="1"/>
  <c r="I15"/>
  <c r="H16" i="19"/>
  <c r="J16"/>
  <c r="O12" i="34" l="1"/>
  <c r="L15"/>
  <c r="L13"/>
  <c r="O13" s="1"/>
  <c r="M13"/>
  <c r="M15"/>
  <c r="M14"/>
  <c r="J17"/>
  <c r="M12"/>
  <c r="L14"/>
  <c r="L12"/>
  <c r="L16"/>
  <c r="M16"/>
  <c r="K16" i="19"/>
  <c r="L16" s="1"/>
  <c r="G13" i="23"/>
  <c r="G14"/>
  <c r="G15"/>
  <c r="G16"/>
  <c r="G17"/>
  <c r="H14" l="1"/>
  <c r="I14" s="1"/>
  <c r="I15"/>
  <c r="H15"/>
  <c r="I17"/>
  <c r="H17"/>
  <c r="H12"/>
  <c r="I16"/>
  <c r="H16"/>
  <c r="I13"/>
  <c r="H13"/>
  <c r="G18"/>
  <c r="O15" i="34"/>
  <c r="O14"/>
  <c r="L17"/>
  <c r="M17"/>
  <c r="K17"/>
  <c r="O16"/>
  <c r="M16" i="19"/>
  <c r="H22" i="9"/>
  <c r="J15" i="19"/>
  <c r="H15"/>
  <c r="J14"/>
  <c r="N15" s="1"/>
  <c r="H14"/>
  <c r="J13"/>
  <c r="N14" s="1"/>
  <c r="H13"/>
  <c r="J12"/>
  <c r="G12" i="12"/>
  <c r="J12" s="1"/>
  <c r="K12" s="1"/>
  <c r="G13"/>
  <c r="J13" s="1"/>
  <c r="K13" s="1"/>
  <c r="G14"/>
  <c r="J14" s="1"/>
  <c r="K14" s="1"/>
  <c r="G15"/>
  <c r="J15" s="1"/>
  <c r="K15" s="1"/>
  <c r="G11"/>
  <c r="I11"/>
  <c r="M12" s="1"/>
  <c r="M16" s="1"/>
  <c r="G28" s="1"/>
  <c r="H18" i="23" l="1"/>
  <c r="I12"/>
  <c r="I18" s="1"/>
  <c r="O17" i="34"/>
  <c r="O18" s="1"/>
  <c r="J11" i="12"/>
  <c r="K11" s="1"/>
  <c r="J17" i="19"/>
  <c r="N13"/>
  <c r="L12" i="12"/>
  <c r="L13"/>
  <c r="L15"/>
  <c r="L14"/>
  <c r="N16" i="19"/>
  <c r="P16" s="1"/>
  <c r="K15"/>
  <c r="L15" s="1"/>
  <c r="K13"/>
  <c r="L13" s="1"/>
  <c r="K14"/>
  <c r="L14" s="1"/>
  <c r="K12"/>
  <c r="L12" s="1"/>
  <c r="L17" l="1"/>
  <c r="K16" i="12"/>
  <c r="G24" s="1"/>
  <c r="J16"/>
  <c r="G23" s="1"/>
  <c r="L11"/>
  <c r="N16" s="1"/>
  <c r="G29" s="1"/>
  <c r="N17" i="19"/>
  <c r="M14"/>
  <c r="M15"/>
  <c r="M13"/>
  <c r="M12"/>
  <c r="O13" i="12"/>
  <c r="O14"/>
  <c r="O12"/>
  <c r="K17" i="19"/>
  <c r="P18" s="1"/>
  <c r="O15" i="12"/>
  <c r="I22" l="1"/>
  <c r="P13" i="19"/>
  <c r="O17"/>
  <c r="P14"/>
  <c r="P15"/>
  <c r="P12"/>
  <c r="O11" i="12"/>
  <c r="O16" s="1"/>
  <c r="L16"/>
  <c r="G27" s="1"/>
  <c r="I26" s="1"/>
  <c r="M17" i="19"/>
  <c r="O17" i="12"/>
  <c r="I30" s="1"/>
  <c r="P17" i="19" l="1"/>
  <c r="P19" s="1"/>
  <c r="O18" i="12"/>
</calcChain>
</file>

<file path=xl/sharedStrings.xml><?xml version="1.0" encoding="utf-8"?>
<sst xmlns="http://schemas.openxmlformats.org/spreadsheetml/2006/main" count="792" uniqueCount="300">
  <si>
    <t>NAME OF THE DEPARTMENT __________________________________________</t>
  </si>
  <si>
    <t>*Please restrict the size of the paper to A4</t>
  </si>
  <si>
    <t>Signature of Head of the Department</t>
  </si>
  <si>
    <t>F O R M – II</t>
  </si>
  <si>
    <t>NAME</t>
  </si>
  <si>
    <t>DESIGNATION</t>
  </si>
  <si>
    <t xml:space="preserve">            </t>
  </si>
  <si>
    <t>Sl. No.</t>
  </si>
  <si>
    <t xml:space="preserve">NAME OF THE DEPARTMENT ________________________________                                                                                                                            </t>
  </si>
  <si>
    <t>Gross Total</t>
  </si>
  <si>
    <t>Remarks</t>
  </si>
  <si>
    <t xml:space="preserve"> </t>
  </si>
  <si>
    <t>SL.NO.</t>
  </si>
  <si>
    <t>REMARKS</t>
  </si>
  <si>
    <t>DATE OF RETIREMENT</t>
  </si>
  <si>
    <t>ACTUAL</t>
  </si>
  <si>
    <t>DESIG-NATION</t>
  </si>
  <si>
    <t>NAME OF THE EMPLOYEES</t>
  </si>
  <si>
    <t>APPENDIX -II</t>
  </si>
  <si>
    <t>Demand No. :</t>
  </si>
  <si>
    <t>ESTIMATE</t>
  </si>
  <si>
    <t>Total</t>
  </si>
  <si>
    <t>OTHER ALLOW-ANCES PER ANNUM $</t>
  </si>
  <si>
    <t>Grand Total</t>
  </si>
  <si>
    <t>* Please restrict the size of the paper to A4</t>
  </si>
  <si>
    <t>( Figures in Rupees)</t>
  </si>
  <si>
    <t>EMPLOYEE Code No.</t>
  </si>
  <si>
    <t>EMPLOYEE CODE NO.</t>
  </si>
  <si>
    <t>(Rs. in Thousand)</t>
  </si>
  <si>
    <t xml:space="preserve">         (Figures in Rupees)</t>
  </si>
  <si>
    <t>Signature of RCO</t>
  </si>
  <si>
    <r>
      <t xml:space="preserve">PARTICULARS AND NATURE OF THE EXPENDITURE INDICATING MAJOR, MINOR AND DETAILED HEADS 
</t>
    </r>
    <r>
      <rPr>
        <b/>
        <i/>
        <sz val="11"/>
        <rFont val="Times New Roman"/>
        <family val="1"/>
      </rPr>
      <t>(as printed in the Demand for Grants)</t>
    </r>
  </si>
  <si>
    <t>APPENDIX -IV B</t>
  </si>
  <si>
    <t>CONSOLIDATED PAY</t>
  </si>
  <si>
    <t>TOTAL Col (6*12)</t>
  </si>
  <si>
    <t>$$ Please attach relevant notification.</t>
  </si>
  <si>
    <t xml:space="preserve">NPA IF ANY  $ </t>
  </si>
  <si>
    <t>Total (6+7)</t>
  </si>
  <si>
    <t xml:space="preserve">                                                                                                                                                       (Figures in Rupee)</t>
  </si>
  <si>
    <r>
      <t>DEBITABLE HEAD...</t>
    </r>
    <r>
      <rPr>
        <b/>
        <i/>
        <sz val="11"/>
        <rFont val="Times New Roman"/>
        <family val="1"/>
      </rPr>
      <t>.. (15 digit Expenditure Head).....</t>
    </r>
  </si>
  <si>
    <t xml:space="preserve">REMARKS </t>
  </si>
  <si>
    <t>(Figures in Rupees)</t>
  </si>
  <si>
    <r>
      <t>DEBITABLE HEAD:…………………</t>
    </r>
    <r>
      <rPr>
        <b/>
        <i/>
        <sz val="11"/>
        <rFont val="Times New Roman"/>
        <family val="1"/>
      </rPr>
      <t>(15 digit expenditure head)…………</t>
    </r>
    <r>
      <rPr>
        <b/>
        <sz val="11"/>
        <rFont val="Times New Roman"/>
        <family val="1"/>
      </rPr>
      <t>.</t>
    </r>
  </si>
  <si>
    <r>
      <t>DEBITABLE HEAD...............</t>
    </r>
    <r>
      <rPr>
        <b/>
        <i/>
        <sz val="11"/>
        <rFont val="Times New Roman"/>
        <family val="1"/>
      </rPr>
      <t>.(15 digit expenditure head).</t>
    </r>
    <r>
      <rPr>
        <b/>
        <sz val="11"/>
        <rFont val="Times New Roman"/>
        <family val="1"/>
      </rPr>
      <t>........</t>
    </r>
  </si>
  <si>
    <t>GPF/
CPF No.</t>
  </si>
  <si>
    <t xml:space="preserve">$ </t>
  </si>
  <si>
    <t>Please attach relevant notification.</t>
  </si>
  <si>
    <t>TOTAL (5+6) x 4 MONTHS</t>
  </si>
  <si>
    <t>TOTAL (7+9)</t>
  </si>
  <si>
    <t>S.B.C.A @ 8% (on col 10)</t>
  </si>
  <si>
    <t>TOTAL PER YEAR (col 10+11+12+13+14)</t>
  </si>
  <si>
    <t>TOTAL (6+8) x 8 MONTHS</t>
  </si>
  <si>
    <t xml:space="preserve">                                      </t>
  </si>
  <si>
    <t xml:space="preserve">DAILY WAGES </t>
  </si>
  <si>
    <t>CONSOLIDATED  ESTIMATE OF REVENUE RECEIPTS</t>
  </si>
  <si>
    <r>
      <t xml:space="preserve">PARTICULARS AND NATURE OF THE RECEIPTS INDICATING MAJOR, MINOR AND DETAILED HEADS 
</t>
    </r>
    <r>
      <rPr>
        <b/>
        <i/>
        <sz val="11"/>
        <rFont val="Times New Roman"/>
        <family val="1"/>
      </rPr>
      <t>(as printed in the Estimates of Receipts)</t>
    </r>
  </si>
  <si>
    <t>APPENDIX-I</t>
  </si>
  <si>
    <t>(Rs. in thousand)</t>
  </si>
  <si>
    <t>PARTICULARS AND NATURE OF THE EXPENDITURE  INDICATING MAJOR, MINOR AND DETAILED HEADS</t>
  </si>
  <si>
    <t>Number of Employees</t>
  </si>
  <si>
    <t>MH</t>
  </si>
  <si>
    <t>Sub-MH</t>
  </si>
  <si>
    <t>Minor Head</t>
  </si>
  <si>
    <t>SH</t>
  </si>
  <si>
    <t>DH</t>
  </si>
  <si>
    <t>OH</t>
  </si>
  <si>
    <t>Category of Employee (Regular # Only)</t>
  </si>
  <si>
    <t>CONSOLIDATED ESTIMATE OF  REVENUE EXPENDITURE</t>
  </si>
  <si>
    <t>Note: The amount in column 9 should be the consolidated figure of Appendix I A - expenditure head wise</t>
  </si>
  <si>
    <t>APPENDIX - I (A)</t>
  </si>
  <si>
    <t xml:space="preserve">NAME OF THE DIVISION________________________________                                                                                                                            </t>
  </si>
  <si>
    <t>H.R.A. @ 12% (on col 10
 (-) NPA)</t>
  </si>
  <si>
    <t>Page No 1</t>
  </si>
  <si>
    <t>Page no.2</t>
  </si>
  <si>
    <t>Page No. 3</t>
  </si>
  <si>
    <t>Note: Individual excel sheets to be prepared for individual expenditure heads</t>
  </si>
  <si>
    <t>APPENDIX-III</t>
  </si>
  <si>
    <t>Min Head</t>
  </si>
  <si>
    <t>Note: The details to be provided under Appendix III should be from 02- Wages only.</t>
  </si>
  <si>
    <t>APPENDIX -III (A)</t>
  </si>
  <si>
    <t xml:space="preserve">NAME OF THE DIVISION ________________________________                                                                                                                            </t>
  </si>
  <si>
    <t>APPENDIX -III (B)</t>
  </si>
  <si>
    <t xml:space="preserve">Category of Employee </t>
  </si>
  <si>
    <t>APPENDIX- IV</t>
  </si>
  <si>
    <t>Note: The expenditure for the specified category of employees (i.e.Workcharged, Adhoc, Co-terminus, Consolidated, etc.) should be made only from 02- Wages. Also, specific number of employes under each category to be stated in column 7 &amp; 8 head-wise respectively</t>
  </si>
  <si>
    <t xml:space="preserve">APPENDIX -IV A </t>
  </si>
  <si>
    <r>
      <t xml:space="preserve"> NOMINAL ROLL OF EMPLOYEES OTHER THAN REGULAR EMPLOYEES having </t>
    </r>
    <r>
      <rPr>
        <b/>
        <u/>
        <sz val="11"/>
        <rFont val="Times New Roman"/>
        <family val="1"/>
      </rPr>
      <t xml:space="preserve">TIME SCALE OF PAY 
</t>
    </r>
    <r>
      <rPr>
        <b/>
        <sz val="11"/>
        <rFont val="Times New Roman"/>
        <family val="1"/>
      </rPr>
      <t>(i.e. WORK–CHARGED/ ADHOC)  - EXPENDITURE HEAD WISE</t>
    </r>
  </si>
  <si>
    <t xml:space="preserve">NPA IF ANY </t>
  </si>
  <si>
    <t>CATEGARY OF EMPLOYEE (i.e WORKCHARGED/ADHOC)</t>
  </si>
  <si>
    <t>TOTAL PER YEAR
(7+8)</t>
  </si>
  <si>
    <t>TOTAL</t>
  </si>
  <si>
    <r>
      <t xml:space="preserve">CONSOLIDATED ABSTRACT SHOWING NOMINAL ROLL OF </t>
    </r>
    <r>
      <rPr>
        <b/>
        <i/>
        <u/>
        <sz val="11"/>
        <rFont val="Times New Roman"/>
        <family val="1"/>
      </rPr>
      <t>REGULAR EMPLOYEES ONLY</t>
    </r>
    <r>
      <rPr>
        <b/>
        <sz val="11"/>
        <rFont val="Times New Roman"/>
        <family val="1"/>
      </rPr>
      <t xml:space="preserve"> - EXPENDITURE HEAD WISE</t>
    </r>
  </si>
  <si>
    <t># Regular employees mean employees drawing regular salary as per the Pay Matrix</t>
  </si>
  <si>
    <r>
      <t>(</t>
    </r>
    <r>
      <rPr>
        <i/>
        <sz val="11"/>
        <rFont val="Times New Roman"/>
        <family val="1"/>
      </rPr>
      <t>Rupees in thousand</t>
    </r>
    <r>
      <rPr>
        <sz val="11"/>
        <rFont val="Times New Roman"/>
        <family val="1"/>
      </rPr>
      <t>)</t>
    </r>
  </si>
  <si>
    <r>
      <t>DETAILS OF OFOJ EMPLOYEES</t>
    </r>
    <r>
      <rPr>
        <b/>
        <i/>
        <sz val="11"/>
        <rFont val="Times New Roman"/>
        <family val="1"/>
      </rPr>
      <t xml:space="preserve"> </t>
    </r>
    <r>
      <rPr>
        <b/>
        <i/>
        <u/>
        <sz val="11"/>
        <rFont val="Times New Roman"/>
        <family val="1"/>
      </rPr>
      <t>appointed on Consolidated Pay</t>
    </r>
  </si>
  <si>
    <r>
      <t xml:space="preserve">CONSOLIDATED ABSTRACT SHOWING NOMINAL ROLL OF EMPLOYEES </t>
    </r>
    <r>
      <rPr>
        <b/>
        <u/>
        <sz val="11"/>
        <rFont val="Times New Roman"/>
        <family val="1"/>
      </rPr>
      <t xml:space="preserve">OTHER THAN REGULAR EMPLOYEES
(i.e. WORK–CHARGED/ ADHOC/ CO-TERMINUS/ CONSOLIDATED) </t>
    </r>
    <r>
      <rPr>
        <b/>
        <sz val="11"/>
        <rFont val="Times New Roman"/>
        <family val="1"/>
      </rPr>
      <t xml:space="preserve"> - EXPENDITURE HEAD WISE</t>
    </r>
  </si>
  <si>
    <t>Demand No:</t>
  </si>
  <si>
    <t>Demand No :</t>
  </si>
  <si>
    <t>Page no. 12</t>
  </si>
  <si>
    <t xml:space="preserve">NAME OF THE PSU/ORGANISATION________________________________                                                                                                                            </t>
  </si>
  <si>
    <t>NAME OF PSU/ORGANISATION __________________________________________</t>
  </si>
  <si>
    <t xml:space="preserve">NAME OF THE ORGANSIATION/PSU________________________________                                                                                                                            </t>
  </si>
  <si>
    <r>
      <t xml:space="preserve">CONSOLIDATED ABSTRACT SHOWING NOMINAL ROLL OF EMPLOYEES ON </t>
    </r>
    <r>
      <rPr>
        <b/>
        <i/>
        <u/>
        <sz val="11"/>
        <rFont val="Times New Roman"/>
        <family val="1"/>
      </rPr>
      <t>REGULAR / MR/ADHOC</t>
    </r>
    <r>
      <rPr>
        <b/>
        <sz val="11"/>
        <rFont val="Times New Roman"/>
        <family val="1"/>
      </rPr>
      <t xml:space="preserve"> - EXPENDITURE HEAD WISE</t>
    </r>
  </si>
  <si>
    <t>Plus 5 % (on total of col 10)</t>
  </si>
  <si>
    <t>LIST OF FUNCTIONAL VEHICLES</t>
  </si>
  <si>
    <t>VEHICLE NO.</t>
  </si>
  <si>
    <t>DATE OF PURCHASE</t>
  </si>
  <si>
    <t>COST OF VEHICLE</t>
  </si>
  <si>
    <t>MAKE /MODEL</t>
  </si>
  <si>
    <t xml:space="preserve">VEHICLE ATTACHED TO </t>
  </si>
  <si>
    <t>APPENDIX -V(A)</t>
  </si>
  <si>
    <t>APPENDIX -V(B)</t>
  </si>
  <si>
    <t>APPENDIX-VI</t>
  </si>
  <si>
    <t>APPENDIX - VI (A)</t>
  </si>
  <si>
    <t>LIST OF NON- FUNCTIONAL VEHICLES</t>
  </si>
  <si>
    <t>Total of OH 01- Salaries</t>
  </si>
  <si>
    <t>=</t>
  </si>
  <si>
    <t>Total of OH 06-Medical Allowances</t>
  </si>
  <si>
    <t>(total of plus 5% on Col 10)</t>
  </si>
  <si>
    <t>OTHER ALLOWANCES PER ANNUM
$</t>
  </si>
  <si>
    <t>GRANTS IN AID- SALARIES</t>
  </si>
  <si>
    <t>under GRANTS IN AID- SALARIES</t>
  </si>
  <si>
    <t>Monthly Consolidated Pay</t>
  </si>
  <si>
    <t>Other Allowance</t>
  </si>
  <si>
    <t>Total of OH 07- Allowances:</t>
  </si>
  <si>
    <r>
      <t xml:space="preserve"> NOMINAL ROLL OF EMPLOYEES OTHER THAN REGULAR EMPLOYEES HAVING </t>
    </r>
    <r>
      <rPr>
        <b/>
        <u/>
        <sz val="11"/>
        <rFont val="Times New Roman"/>
        <family val="1"/>
      </rPr>
      <t>CONSOLIDATED PAY</t>
    </r>
    <r>
      <rPr>
        <b/>
        <sz val="11"/>
        <rFont val="Times New Roman"/>
        <family val="1"/>
      </rPr>
      <t xml:space="preserve">
(i.e. ADHOC/ CO-TERMINUS/ CONSOLIDATED)  - EXPENDITURE HEAD WISE</t>
    </r>
  </si>
  <si>
    <t>GPF No.</t>
  </si>
  <si>
    <t>NOMINAL ROLL OF EMPLOYEES ON REGULAR SCALE ONLY - CPF HOLDERS</t>
  </si>
  <si>
    <t>TOTAL PER YEAR (col 10+11+12+13+14+15)</t>
  </si>
  <si>
    <t>NOMINAL ROLL OF EMPLOYEES ON REGULAR SCALE ONLY - GPF HOLDERS</t>
  </si>
  <si>
    <t>APPENDIX - VI (B)</t>
  </si>
  <si>
    <t>APPENDIX -VI (C)</t>
  </si>
  <si>
    <t>APPENDIX -VI (D)</t>
  </si>
  <si>
    <t>DETAILS OF OFOJ/ADHOC/ CONSOLIDATED/ Co-TERMINUS EMPLOYEES on Consolidated Pay</t>
  </si>
  <si>
    <t>DETAILS OF MUSTER ROLL EMPLOYEES</t>
  </si>
  <si>
    <t>APPENDIX -VI (E )</t>
  </si>
  <si>
    <t>2024-25</t>
  </si>
  <si>
    <t>2026-27
(B.E.)</t>
  </si>
  <si>
    <t>Other Allowances</t>
  </si>
  <si>
    <t>(a)+(b)</t>
  </si>
  <si>
    <t xml:space="preserve">Other Allowances </t>
  </si>
  <si>
    <r>
      <t xml:space="preserve">CONSOLIDATED ABSTRACT SHOWING </t>
    </r>
    <r>
      <rPr>
        <b/>
        <i/>
        <u/>
        <sz val="11"/>
        <rFont val="Times New Roman"/>
        <family val="1"/>
      </rPr>
      <t>MUSTER ROLL and OFOJ  EMPLOYEES</t>
    </r>
    <r>
      <rPr>
        <b/>
        <sz val="11"/>
        <rFont val="Times New Roman"/>
        <family val="1"/>
      </rPr>
      <t xml:space="preserve"> - EXPENDITURE HEAD WISE</t>
    </r>
  </si>
  <si>
    <r>
      <t xml:space="preserve">DETAILS OF MUSTER ROLL EMPLOYEES </t>
    </r>
    <r>
      <rPr>
        <b/>
        <i/>
        <sz val="11"/>
        <rFont val="Times New Roman"/>
        <family val="1"/>
      </rPr>
      <t>(</t>
    </r>
    <r>
      <rPr>
        <b/>
        <i/>
        <u/>
        <sz val="11"/>
        <rFont val="Times New Roman"/>
        <family val="1"/>
      </rPr>
      <t>M/R appointments including One Family One Job</t>
    </r>
    <r>
      <rPr>
        <b/>
        <i/>
        <sz val="11"/>
        <rFont val="Times New Roman"/>
        <family val="1"/>
      </rPr>
      <t>)</t>
    </r>
  </si>
  <si>
    <t>(Total of Col.15)</t>
  </si>
  <si>
    <t>Category of Employee (MR/ OFOJ)</t>
  </si>
  <si>
    <t>CATEGORY OF EMPLOYEE i.e  ADHOC/  
CO-TERMINUS/ CONSOLIDATED</t>
  </si>
  <si>
    <t>2025-26</t>
  </si>
  <si>
    <t>2026-27
(R.E.)</t>
  </si>
  <si>
    <t>2027-28
(B.E.)</t>
  </si>
  <si>
    <t>BUDGET ESTIMATE 2027-28</t>
  </si>
  <si>
    <t>FY: 2027-28</t>
  </si>
  <si>
    <t>ESTIMATE OF  NORMAL ADMINISTRATIVE EXPENDITURE</t>
  </si>
  <si>
    <t>SCHEME DETAILS</t>
  </si>
  <si>
    <t>Major Scheme</t>
  </si>
  <si>
    <t>Sub- Major Scheme</t>
  </si>
  <si>
    <t>Detailed Scheme</t>
  </si>
  <si>
    <t>State Sector Scheme</t>
  </si>
  <si>
    <t>State Normal</t>
  </si>
  <si>
    <t>15 digit expenditure head</t>
  </si>
  <si>
    <t>F O R M – III</t>
  </si>
  <si>
    <t>F O R M – VI</t>
  </si>
  <si>
    <t>ANNEX - A</t>
  </si>
  <si>
    <t>ONGOING</t>
  </si>
  <si>
    <t>EXISTING</t>
  </si>
  <si>
    <t>ANNEX - B</t>
  </si>
  <si>
    <t>ESTIMATE OF CENTRALLY SPONSORED SCHEME and/or CENTRAL SECTOR SCHEME (including Externally Aided Projects)</t>
  </si>
  <si>
    <t>Please provide scheme/work-wise details. Amounts are to be reported in ₹ lakh. Enter 'N/A' where not applicable.</t>
  </si>
  <si>
    <t>15-Digit Expenditure Head</t>
  </si>
  <si>
    <t>Scheme / Work Name</t>
  </si>
  <si>
    <t>Location (including District)</t>
  </si>
  <si>
    <t>Administrative Approval No. &amp; Sanction Date</t>
  </si>
  <si>
    <t>Sanctioned Cost (₹ lakh)</t>
  </si>
  <si>
    <t xml:space="preserve"> Date of Commencement</t>
  </si>
  <si>
    <t xml:space="preserve"> Date of Completion</t>
  </si>
  <si>
    <t>Expenditure during CFY
 (₹ lakh)</t>
  </si>
  <si>
    <t>Financial Progress (%)</t>
  </si>
  <si>
    <t>Committed Liabilities
(₹ lakh)</t>
  </si>
  <si>
    <t>Proposed Allocation for NFY 2027-28 
(₹ lakh)</t>
  </si>
  <si>
    <t>Status</t>
  </si>
  <si>
    <t>Balance Fund for Completion (₹ lakh)</t>
  </si>
  <si>
    <t>FY 2027-28 Requirement as % of Physical Progress</t>
  </si>
  <si>
    <t>Remarks on Completion</t>
  </si>
  <si>
    <t>Ongoing</t>
  </si>
  <si>
    <t>Expenditure up to 31.03.2026 
(₹ lakh)</t>
  </si>
  <si>
    <t>Physical Progress (%)
31.12.2026</t>
  </si>
  <si>
    <t>Name of   the Department - ______________________________________                                                                                                                           Demand No - ____________</t>
  </si>
  <si>
    <t>ANNEX - D</t>
  </si>
  <si>
    <t>ANNEX - C</t>
  </si>
  <si>
    <t>ADMINISTRATIVE EXPENDITURE</t>
  </si>
  <si>
    <t>APPENDIX - II (A)</t>
  </si>
  <si>
    <t>GPF/CPF No.</t>
  </si>
  <si>
    <t>COMMUTED VALUE OF PENSION</t>
  </si>
  <si>
    <t>GRATUITY</t>
  </si>
  <si>
    <t>LEAVE ENCASHMENT</t>
  </si>
  <si>
    <t>MEDICAL ALLOWANCE</t>
  </si>
  <si>
    <t>a</t>
  </si>
  <si>
    <t>b</t>
  </si>
  <si>
    <t xml:space="preserve">c </t>
  </si>
  <si>
    <t>APPENDIX - II (B)</t>
  </si>
  <si>
    <t>BASIC PENSION</t>
  </si>
  <si>
    <t>DEARNESS RELIEF</t>
  </si>
  <si>
    <t>CONSOLIDATED PENSION STATEMENT</t>
  </si>
  <si>
    <t>Number of Pensioner</t>
  </si>
  <si>
    <t>DATE OF APPOINTMENT</t>
  </si>
  <si>
    <r>
      <t xml:space="preserve">PAY IN THE PAY MATRIX AS ON 
</t>
    </r>
    <r>
      <rPr>
        <b/>
        <sz val="10"/>
        <rFont val="Times New Roman"/>
        <family val="1"/>
      </rPr>
      <t>DATE OF RETIREMENT</t>
    </r>
  </si>
  <si>
    <t>DEPARTMENT</t>
  </si>
  <si>
    <t>CALCULATION OF PENSIONERY BENEFITS FOR EMPLOYEES RETIRING DURING THE FY 2027-28</t>
  </si>
  <si>
    <t>APPENDIX - II (C)</t>
  </si>
  <si>
    <t xml:space="preserve">DEBITABLE HEAD - </t>
  </si>
  <si>
    <t>APPENDIX - II (D)</t>
  </si>
  <si>
    <t>T.S. No.</t>
  </si>
  <si>
    <t>TO BE FILLED BY PGIPF DIVISION, FINANCE DEPARTMENT</t>
  </si>
  <si>
    <t>FOR ONWARD SUBMISSION TO PGIPF DIVISION, FINANCE DEPARTMENT</t>
  </si>
  <si>
    <t>(2071.01.101.00.00.04)</t>
  </si>
  <si>
    <r>
      <t xml:space="preserve">GRATUITY </t>
    </r>
    <r>
      <rPr>
        <b/>
        <i/>
        <sz val="11"/>
        <rFont val="Times New Roman"/>
        <family val="1"/>
      </rPr>
      <t>(Col 6)</t>
    </r>
  </si>
  <si>
    <t>(2071.01.104.60.00.04)</t>
  </si>
  <si>
    <t xml:space="preserve">(2071.01.115.00.00.04)
</t>
  </si>
  <si>
    <r>
      <t xml:space="preserve">LEAVE ENCASHMENT </t>
    </r>
    <r>
      <rPr>
        <b/>
        <i/>
        <sz val="11"/>
        <rFont val="Times New Roman"/>
        <family val="1"/>
      </rPr>
      <t>(Col 7)</t>
    </r>
  </si>
  <si>
    <t>(Based on the details at Appendix II-A)</t>
  </si>
  <si>
    <t>DETAILS OF MONTHLY PENSION - new &amp; existing pensioners</t>
  </si>
  <si>
    <t>D.A.        @73 %   (on Col 10)</t>
  </si>
  <si>
    <t>F O R M – IV B</t>
  </si>
  <si>
    <t>DETAILS OF employees retiring in the Financial Year 2027-28</t>
  </si>
  <si>
    <t>APPENDIX - I (B)</t>
  </si>
  <si>
    <t>D.A.        @73%   (on Col 10)</t>
  </si>
  <si>
    <t xml:space="preserve">
CPF No.</t>
  </si>
  <si>
    <t>NOMINAL ROLL OF REGULAR EMPLOYEES ONLY for CPF Holders only</t>
  </si>
  <si>
    <t xml:space="preserve">CPF CONTRIBUTION
</t>
  </si>
  <si>
    <t xml:space="preserve">                                                         F O R M – I                                                            </t>
  </si>
  <si>
    <t>PAY IN THE PAY MATRIX AS ON 1.4.2027</t>
  </si>
  <si>
    <t>PAY IN THE PAY MATRIX after Increment AS ON 01/07/2027</t>
  </si>
  <si>
    <r>
      <t xml:space="preserve">NOMINAL ROLL OF REGULAR EMPLOYEES ONLY for </t>
    </r>
    <r>
      <rPr>
        <b/>
        <u/>
        <sz val="11"/>
        <rFont val="Times New Roman"/>
        <family val="1"/>
      </rPr>
      <t>GPF Holders</t>
    </r>
  </si>
  <si>
    <t>(a) Total of Basic Pay (Col 10)</t>
  </si>
  <si>
    <t>(b) Total of DA (Col 11)</t>
  </si>
  <si>
    <t>Page No. 4</t>
  </si>
  <si>
    <t>(a) Total of SBCA (Col 12)</t>
  </si>
  <si>
    <t>(b) Total of HRA (Col 13)</t>
  </si>
  <si>
    <t>(c) Total OA (Col 14)</t>
  </si>
  <si>
    <t>(a)+(b)+(c)</t>
  </si>
  <si>
    <t>Employers' contribution =</t>
  </si>
  <si>
    <t>Total of CPF Contribution</t>
  </si>
  <si>
    <t>Page No. 5</t>
  </si>
  <si>
    <t>Page No. 6</t>
  </si>
  <si>
    <t>Page No. 7</t>
  </si>
  <si>
    <t xml:space="preserve">NAME OF THE DIVISION_________________________________________                                                                                                                            </t>
  </si>
  <si>
    <t xml:space="preserve">NAME OF THE DEPARTMENT ___________________________________                                                                                                                   </t>
  </si>
  <si>
    <r>
      <t xml:space="preserve">CVP  </t>
    </r>
    <r>
      <rPr>
        <b/>
        <i/>
        <sz val="11"/>
        <rFont val="Times New Roman"/>
        <family val="1"/>
      </rPr>
      <t>(Col 5)</t>
    </r>
  </si>
  <si>
    <t>Page No.8</t>
  </si>
  <si>
    <t>Page No.9</t>
  </si>
  <si>
    <t>Page no. 10</t>
  </si>
  <si>
    <t>Page 11</t>
  </si>
  <si>
    <t>Page no. 13</t>
  </si>
  <si>
    <t>Page No.14</t>
  </si>
  <si>
    <t>Page No: 15</t>
  </si>
  <si>
    <t>Page No:16</t>
  </si>
  <si>
    <t>Page no.17</t>
  </si>
  <si>
    <t>Page no.18</t>
  </si>
  <si>
    <t>EMPLOYEERS' CONTRIBUTION TOWARDS CPF</t>
  </si>
  <si>
    <t>Page no. 19</t>
  </si>
  <si>
    <r>
      <t>TOTAL PER ANNUM for the financial year 2027-28
(365 x Col. 5)</t>
    </r>
    <r>
      <rPr>
        <b/>
        <sz val="16"/>
        <rFont val="Times New Roman"/>
        <family val="1"/>
      </rPr>
      <t xml:space="preserve"> </t>
    </r>
  </si>
  <si>
    <r>
      <t>TOTAL PER ANNUM for the financial year 2027-28
(366 x Col. 5)</t>
    </r>
    <r>
      <rPr>
        <b/>
        <sz val="16"/>
        <rFont val="Times New Roman"/>
        <family val="1"/>
      </rPr>
      <t xml:space="preserve"> </t>
    </r>
  </si>
  <si>
    <r>
      <t>TOTAL PER ANNUM for the financial year 2027-28
(12 x Col. 5)</t>
    </r>
    <r>
      <rPr>
        <b/>
        <sz val="16"/>
        <rFont val="Times New Roman"/>
        <family val="1"/>
      </rPr>
      <t xml:space="preserve"> </t>
    </r>
  </si>
  <si>
    <t>Page no.. 20</t>
  </si>
  <si>
    <t>Page no.. 21</t>
  </si>
  <si>
    <t>Page no..22</t>
  </si>
  <si>
    <t>F O R M – IV A</t>
  </si>
  <si>
    <t>Page no..23</t>
  </si>
  <si>
    <t>**</t>
  </si>
  <si>
    <t>Page no..24</t>
  </si>
  <si>
    <r>
      <t xml:space="preserve">** </t>
    </r>
    <r>
      <rPr>
        <i/>
        <sz val="11"/>
        <rFont val="Times New Roman"/>
        <family val="1"/>
      </rPr>
      <t>Please enter one of the Schemes:</t>
    </r>
    <r>
      <rPr>
        <b/>
        <i/>
        <sz val="11"/>
        <rFont val="Times New Roman"/>
        <family val="1"/>
      </rPr>
      <t xml:space="preserve"> CSS- Core of the Core/ CSS- Core/ Central Sector Schemes</t>
    </r>
  </si>
  <si>
    <t>Page no..25</t>
  </si>
  <si>
    <t>Page no..26</t>
  </si>
  <si>
    <t>Note: The amount in column 9 should be the consolidated figure of Appendix I A &amp; I B- expenditure head wise</t>
  </si>
  <si>
    <t>DETAILS OF FAMILY PENSION - family pensioners only.</t>
  </si>
  <si>
    <t>TOTAL PER ANNUM for the financial year 2027-28
(12 x Col. 5)</t>
  </si>
  <si>
    <t>Signature of Head of PSU/Organisation</t>
  </si>
  <si>
    <t>D.A.        @ 70%   (on Col 10)</t>
  </si>
  <si>
    <t>Proposed 15 digit expenditure head</t>
  </si>
  <si>
    <t>NEW **</t>
  </si>
  <si>
    <t xml:space="preserve">** The new heads proposed should be as per the LMHMH and O.M. No. 1(65)2022-23/Bud/Fin/09 dated 16/01/2023 </t>
  </si>
  <si>
    <t>NEW ***</t>
  </si>
  <si>
    <t xml:space="preserve">*** The new heads proposed should be as per the LMHMH and O.M. No. 1(65)2022-23/Bud/Fin/09 dated 16/01/2023 </t>
  </si>
  <si>
    <t>e.g.</t>
  </si>
  <si>
    <t>ESTIMATE OFADMINISTRATIVE AND CONTINGENCY PROVISION UNDER CENTRALLY SPONSORED SCHEME and/or CENTRAL SECTOR SCHEME (including Externally Aided Projects)</t>
  </si>
  <si>
    <t>ADMINISTRATIVE PROVISION</t>
  </si>
  <si>
    <t>CONTINGENCY PROVISION</t>
  </si>
  <si>
    <t>SCHEME / WORK-WISE STATUS AND BUDGET PROVISION FOR PRE-BUDGET MEETING</t>
  </si>
  <si>
    <t>F O R M – V B</t>
  </si>
  <si>
    <t>Central Scheme Name</t>
  </si>
  <si>
    <t>Sharing Pattern</t>
  </si>
  <si>
    <r>
      <t>Matching State Share
(</t>
    </r>
    <r>
      <rPr>
        <b/>
        <i/>
        <sz val="11"/>
        <rFont val="Times New Roman"/>
        <family val="1"/>
      </rPr>
      <t>As per Sharing Pattern)</t>
    </r>
  </si>
  <si>
    <t>Proposed Central Allocation for 2027 - 28</t>
  </si>
  <si>
    <t>RE 
2026 - 27</t>
  </si>
  <si>
    <t>BE
2027 - 28</t>
  </si>
  <si>
    <t xml:space="preserve">Name of   the Department - ______________________________________                                                                                                                         </t>
  </si>
  <si>
    <t xml:space="preserve">  Demand No - ___</t>
  </si>
  <si>
    <t>ESTIMATE of  STATE SHARES of all  CENTRALLY SPONSORED SCHEME and/or CENTRAL SECTOR SCHEME (including Externally Aided Projects)</t>
  </si>
  <si>
    <t>Page no..27</t>
  </si>
  <si>
    <t>ALLOCATION of STATE EARMARKED SCHEMES as per the approved Sectoral Allocation for FY 2027-28</t>
  </si>
  <si>
    <t>F O R M – V A</t>
  </si>
</sst>
</file>

<file path=xl/styles.xml><?xml version="1.0" encoding="utf-8"?>
<styleSheet xmlns="http://schemas.openxmlformats.org/spreadsheetml/2006/main">
  <numFmts count="1">
    <numFmt numFmtId="164" formatCode="dd\-mm\-yyyy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i/>
      <sz val="12"/>
      <name val="Times New Roman"/>
      <family val="1"/>
    </font>
    <font>
      <b/>
      <u/>
      <sz val="11"/>
      <name val="Times New Roman"/>
      <family val="1"/>
    </font>
    <font>
      <i/>
      <sz val="10"/>
      <name val="Times New Roman"/>
      <family val="1"/>
    </font>
    <font>
      <b/>
      <sz val="16"/>
      <name val="Times New Roman"/>
      <family val="1"/>
    </font>
    <font>
      <i/>
      <sz val="12"/>
      <name val="Times New Roman"/>
      <family val="1"/>
    </font>
    <font>
      <i/>
      <sz val="9"/>
      <name val="Times New Roman"/>
      <family val="1"/>
    </font>
    <font>
      <b/>
      <i/>
      <u/>
      <sz val="11"/>
      <name val="Times New Roman"/>
      <family val="1"/>
    </font>
    <font>
      <b/>
      <sz val="10"/>
      <color theme="1"/>
      <name val="Times New Roman"/>
      <family val="1"/>
    </font>
    <font>
      <b/>
      <u/>
      <sz val="14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i/>
      <u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" fillId="0" borderId="0"/>
    <xf numFmtId="9" fontId="41" fillId="0" borderId="0" applyFont="0" applyFill="0" applyBorder="0" applyAlignment="0" applyProtection="0"/>
    <xf numFmtId="0" fontId="1" fillId="0" borderId="0"/>
  </cellStyleXfs>
  <cellXfs count="313">
    <xf numFmtId="0" fontId="0" fillId="0" borderId="0" xfId="0"/>
    <xf numFmtId="0" fontId="4" fillId="0" borderId="10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left" indent="15"/>
    </xf>
    <xf numFmtId="0" fontId="4" fillId="0" borderId="11" xfId="0" applyFont="1" applyBorder="1" applyAlignment="1">
      <alignment horizontal="center" vertical="top" wrapText="1"/>
    </xf>
    <xf numFmtId="0" fontId="5" fillId="0" borderId="1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2" fontId="4" fillId="0" borderId="0" xfId="0" applyNumberFormat="1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10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center" vertical="center" wrapText="1"/>
    </xf>
    <xf numFmtId="0" fontId="25" fillId="0" borderId="0" xfId="0" applyFont="1"/>
    <xf numFmtId="1" fontId="4" fillId="0" borderId="0" xfId="0" applyNumberFormat="1" applyFont="1"/>
    <xf numFmtId="0" fontId="24" fillId="0" borderId="10" xfId="0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0" fontId="28" fillId="0" borderId="0" xfId="0" applyFont="1"/>
    <xf numFmtId="0" fontId="27" fillId="0" borderId="0" xfId="0" applyFont="1"/>
    <xf numFmtId="0" fontId="26" fillId="0" borderId="0" xfId="0" applyFont="1"/>
    <xf numFmtId="0" fontId="29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" fontId="4" fillId="0" borderId="0" xfId="0" applyNumberFormat="1" applyFont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1" fontId="4" fillId="0" borderId="0" xfId="0" applyNumberFormat="1" applyFont="1" applyAlignment="1">
      <alignment horizontal="left"/>
    </xf>
    <xf numFmtId="0" fontId="5" fillId="0" borderId="0" xfId="0" applyFont="1" applyAlignment="1">
      <alignment horizontal="right" vertical="top"/>
    </xf>
    <xf numFmtId="0" fontId="29" fillId="0" borderId="1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4" fillId="0" borderId="0" xfId="0" applyFont="1"/>
    <xf numFmtId="0" fontId="24" fillId="0" borderId="10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6" fillId="0" borderId="17" xfId="0" applyFont="1" applyBorder="1"/>
    <xf numFmtId="0" fontId="2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10" xfId="0" applyFont="1" applyBorder="1"/>
    <xf numFmtId="0" fontId="6" fillId="0" borderId="15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" fontId="6" fillId="0" borderId="10" xfId="0" applyNumberFormat="1" applyFont="1" applyBorder="1"/>
    <xf numFmtId="0" fontId="6" fillId="0" borderId="10" xfId="0" applyFont="1" applyBorder="1" applyAlignment="1">
      <alignment horizontal="center"/>
    </xf>
    <xf numFmtId="0" fontId="32" fillId="0" borderId="0" xfId="0" applyFont="1"/>
    <xf numFmtId="0" fontId="6" fillId="0" borderId="15" xfId="0" applyFont="1" applyBorder="1" applyAlignment="1">
      <alignment horizontal="center"/>
    </xf>
    <xf numFmtId="1" fontId="6" fillId="0" borderId="13" xfId="0" applyNumberFormat="1" applyFont="1" applyBorder="1"/>
    <xf numFmtId="1" fontId="6" fillId="0" borderId="0" xfId="0" applyNumberFormat="1" applyFont="1"/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6" fillId="0" borderId="17" xfId="0" applyFont="1" applyBorder="1" applyAlignment="1">
      <alignment horizontal="right"/>
    </xf>
    <xf numFmtId="0" fontId="31" fillId="0" borderId="0" xfId="0" applyFont="1"/>
    <xf numFmtId="1" fontId="6" fillId="0" borderId="0" xfId="0" applyNumberFormat="1" applyFont="1" applyAlignment="1">
      <alignment horizontal="right"/>
    </xf>
    <xf numFmtId="0" fontId="34" fillId="0" borderId="0" xfId="0" applyFont="1"/>
    <xf numFmtId="0" fontId="5" fillId="0" borderId="0" xfId="0" applyFont="1" applyAlignment="1">
      <alignment vertical="top" wrapText="1"/>
    </xf>
    <xf numFmtId="0" fontId="35" fillId="0" borderId="0" xfId="0" applyFont="1"/>
    <xf numFmtId="0" fontId="0" fillId="0" borderId="0" xfId="0" applyAlignment="1">
      <alignment wrapText="1"/>
    </xf>
    <xf numFmtId="0" fontId="5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right" vertical="top" wrapText="1"/>
    </xf>
    <xf numFmtId="0" fontId="5" fillId="0" borderId="17" xfId="0" applyFont="1" applyBorder="1"/>
    <xf numFmtId="0" fontId="29" fillId="0" borderId="18" xfId="0" applyFont="1" applyBorder="1" applyAlignment="1">
      <alignment horizontal="center" vertical="top" wrapText="1"/>
    </xf>
    <xf numFmtId="0" fontId="29" fillId="0" borderId="0" xfId="0" applyFont="1"/>
    <xf numFmtId="1" fontId="4" fillId="0" borderId="11" xfId="0" applyNumberFormat="1" applyFont="1" applyBorder="1" applyAlignment="1">
      <alignment horizontal="right"/>
    </xf>
    <xf numFmtId="1" fontId="6" fillId="0" borderId="10" xfId="0" applyNumberFormat="1" applyFont="1" applyBorder="1" applyAlignment="1">
      <alignment horizontal="right"/>
    </xf>
    <xf numFmtId="1" fontId="4" fillId="0" borderId="10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15" xfId="0" applyFont="1" applyBorder="1" applyAlignment="1">
      <alignment horizontal="right" vertical="top" wrapText="1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9" fillId="0" borderId="10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24" xfId="0" applyFont="1" applyBorder="1"/>
    <xf numFmtId="0" fontId="4" fillId="0" borderId="24" xfId="0" applyFont="1" applyBorder="1"/>
    <xf numFmtId="0" fontId="26" fillId="0" borderId="0" xfId="0" applyFont="1" applyAlignment="1">
      <alignment vertical="top"/>
    </xf>
    <xf numFmtId="0" fontId="5" fillId="0" borderId="16" xfId="0" applyFont="1" applyBorder="1"/>
    <xf numFmtId="0" fontId="38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0" xfId="0" applyFont="1"/>
    <xf numFmtId="0" fontId="39" fillId="0" borderId="0" xfId="0" applyFont="1"/>
    <xf numFmtId="0" fontId="40" fillId="0" borderId="0" xfId="0" applyFont="1" applyAlignment="1">
      <alignment horizontal="center"/>
    </xf>
    <xf numFmtId="0" fontId="40" fillId="0" borderId="0" xfId="0" applyFont="1" applyAlignment="1">
      <alignment vertical="top" wrapText="1"/>
    </xf>
    <xf numFmtId="0" fontId="40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8" xfId="0" applyFont="1" applyBorder="1" applyAlignment="1">
      <alignment horizontal="right"/>
    </xf>
    <xf numFmtId="0" fontId="26" fillId="0" borderId="0" xfId="0" applyFont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top"/>
    </xf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/>
    <xf numFmtId="1" fontId="5" fillId="0" borderId="0" xfId="0" applyNumberFormat="1" applyFont="1" applyAlignment="1">
      <alignment wrapText="1"/>
    </xf>
    <xf numFmtId="0" fontId="26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1" fontId="26" fillId="0" borderId="0" xfId="0" applyNumberFormat="1" applyFont="1" applyAlignment="1">
      <alignment vertical="top"/>
    </xf>
    <xf numFmtId="1" fontId="26" fillId="0" borderId="0" xfId="0" applyNumberFormat="1" applyFont="1" applyAlignment="1">
      <alignment vertical="top" wrapText="1"/>
    </xf>
    <xf numFmtId="0" fontId="39" fillId="0" borderId="0" xfId="0" applyFont="1" applyAlignment="1">
      <alignment vertical="top" wrapText="1"/>
    </xf>
    <xf numFmtId="0" fontId="26" fillId="0" borderId="0" xfId="0" applyFont="1" applyAlignment="1">
      <alignment wrapText="1"/>
    </xf>
    <xf numFmtId="1" fontId="26" fillId="0" borderId="0" xfId="0" applyNumberFormat="1" applyFont="1"/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top" wrapText="1"/>
    </xf>
    <xf numFmtId="0" fontId="29" fillId="0" borderId="18" xfId="0" applyFont="1" applyBorder="1" applyAlignment="1">
      <alignment horizontal="center" vertical="top" wrapText="1"/>
    </xf>
    <xf numFmtId="0" fontId="29" fillId="0" borderId="0" xfId="0" applyFont="1" applyAlignment="1">
      <alignment horizontal="right"/>
    </xf>
    <xf numFmtId="0" fontId="5" fillId="0" borderId="0" xfId="0" applyFont="1" applyFill="1"/>
    <xf numFmtId="0" fontId="26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6" fillId="0" borderId="10" xfId="0" applyFont="1" applyFill="1" applyBorder="1"/>
    <xf numFmtId="0" fontId="4" fillId="0" borderId="10" xfId="0" applyFont="1" applyFill="1" applyBorder="1" applyAlignment="1">
      <alignment horizontal="left" indent="15"/>
    </xf>
    <xf numFmtId="0" fontId="5" fillId="0" borderId="10" xfId="0" applyFont="1" applyFill="1" applyBorder="1"/>
    <xf numFmtId="0" fontId="1" fillId="0" borderId="0" xfId="44"/>
    <xf numFmtId="0" fontId="4" fillId="0" borderId="0" xfId="44" applyFont="1" applyAlignment="1">
      <alignment horizontal="center"/>
    </xf>
    <xf numFmtId="0" fontId="5" fillId="0" borderId="0" xfId="44" applyFont="1"/>
    <xf numFmtId="0" fontId="4" fillId="0" borderId="0" xfId="44" applyFont="1"/>
    <xf numFmtId="0" fontId="24" fillId="0" borderId="10" xfId="44" applyFont="1" applyBorder="1" applyAlignment="1">
      <alignment horizontal="center" vertical="center" wrapText="1"/>
    </xf>
    <xf numFmtId="0" fontId="37" fillId="0" borderId="10" xfId="44" applyFont="1" applyBorder="1" applyAlignment="1">
      <alignment horizontal="center" vertical="center" wrapText="1"/>
    </xf>
    <xf numFmtId="0" fontId="29" fillId="0" borderId="10" xfId="44" applyFont="1" applyBorder="1" applyAlignment="1">
      <alignment horizontal="center" vertical="top" wrapText="1"/>
    </xf>
    <xf numFmtId="0" fontId="29" fillId="0" borderId="11" xfId="44" applyFont="1" applyBorder="1" applyAlignment="1">
      <alignment horizontal="center" vertical="top" wrapText="1"/>
    </xf>
    <xf numFmtId="0" fontId="4" fillId="0" borderId="10" xfId="44" applyFont="1" applyBorder="1" applyAlignment="1">
      <alignment horizontal="center" vertical="top" wrapText="1"/>
    </xf>
    <xf numFmtId="0" fontId="6" fillId="0" borderId="15" xfId="44" applyFont="1" applyBorder="1" applyAlignment="1">
      <alignment horizontal="left"/>
    </xf>
    <xf numFmtId="0" fontId="6" fillId="0" borderId="10" xfId="44" applyFont="1" applyBorder="1" applyAlignment="1">
      <alignment horizontal="left"/>
    </xf>
    <xf numFmtId="0" fontId="5" fillId="0" borderId="10" xfId="44" applyFont="1" applyBorder="1"/>
    <xf numFmtId="0" fontId="6" fillId="0" borderId="10" xfId="44" applyFont="1" applyBorder="1"/>
    <xf numFmtId="1" fontId="6" fillId="0" borderId="10" xfId="44" applyNumberFormat="1" applyFont="1" applyBorder="1"/>
    <xf numFmtId="1" fontId="4" fillId="0" borderId="10" xfId="44" applyNumberFormat="1" applyFont="1" applyBorder="1" applyAlignment="1">
      <alignment horizontal="right"/>
    </xf>
    <xf numFmtId="0" fontId="6" fillId="0" borderId="0" xfId="44" applyFont="1"/>
    <xf numFmtId="0" fontId="5" fillId="0" borderId="0" xfId="44" applyFont="1" applyAlignment="1">
      <alignment wrapText="1"/>
    </xf>
    <xf numFmtId="0" fontId="4" fillId="0" borderId="0" xfId="44" applyFont="1" applyAlignment="1">
      <alignment vertical="top" wrapText="1"/>
    </xf>
    <xf numFmtId="0" fontId="30" fillId="0" borderId="0" xfId="44" applyFont="1" applyAlignment="1">
      <alignment horizontal="center"/>
    </xf>
    <xf numFmtId="0" fontId="4" fillId="0" borderId="0" xfId="44" applyFont="1" applyAlignment="1">
      <alignment wrapText="1"/>
    </xf>
    <xf numFmtId="0" fontId="4" fillId="0" borderId="0" xfId="44" applyFont="1" applyAlignment="1">
      <alignment vertical="top"/>
    </xf>
    <xf numFmtId="0" fontId="4" fillId="0" borderId="0" xfId="44" applyFont="1" applyAlignment="1">
      <alignment horizontal="center" vertical="top" wrapText="1"/>
    </xf>
    <xf numFmtId="1" fontId="4" fillId="0" borderId="0" xfId="44" applyNumberFormat="1" applyFont="1"/>
    <xf numFmtId="0" fontId="26" fillId="0" borderId="0" xfId="44" applyFont="1" applyAlignment="1">
      <alignment horizontal="left"/>
    </xf>
    <xf numFmtId="0" fontId="26" fillId="0" borderId="0" xfId="44" applyFont="1"/>
    <xf numFmtId="0" fontId="5" fillId="0" borderId="0" xfId="44" applyFont="1" applyAlignment="1">
      <alignment vertical="top" wrapText="1"/>
    </xf>
    <xf numFmtId="0" fontId="5" fillId="0" borderId="0" xfId="44" applyFont="1" applyAlignment="1">
      <alignment vertical="top"/>
    </xf>
    <xf numFmtId="0" fontId="26" fillId="0" borderId="0" xfId="44" applyFont="1" applyAlignment="1">
      <alignment vertical="top"/>
    </xf>
    <xf numFmtId="0" fontId="26" fillId="0" borderId="0" xfId="44" applyFont="1" applyAlignment="1">
      <alignment vertical="top" wrapText="1"/>
    </xf>
    <xf numFmtId="0" fontId="5" fillId="0" borderId="0" xfId="44" applyFont="1" applyAlignment="1">
      <alignment horizontal="center" vertical="top" wrapText="1"/>
    </xf>
    <xf numFmtId="1" fontId="26" fillId="0" borderId="0" xfId="44" applyNumberFormat="1" applyFont="1" applyAlignment="1">
      <alignment vertical="top" wrapText="1"/>
    </xf>
    <xf numFmtId="0" fontId="26" fillId="0" borderId="0" xfId="44" applyFont="1" applyAlignment="1">
      <alignment horizontal="left" vertical="top"/>
    </xf>
    <xf numFmtId="0" fontId="4" fillId="0" borderId="10" xfId="44" applyFont="1" applyBorder="1" applyAlignment="1">
      <alignment vertical="top" wrapText="1"/>
    </xf>
    <xf numFmtId="0" fontId="30" fillId="0" borderId="10" xfId="44" applyFont="1" applyBorder="1" applyAlignment="1">
      <alignment horizontal="center" vertical="center"/>
    </xf>
    <xf numFmtId="0" fontId="29" fillId="0" borderId="10" xfId="44" applyFont="1" applyBorder="1" applyAlignment="1">
      <alignment horizontal="center" vertical="center"/>
    </xf>
    <xf numFmtId="0" fontId="1" fillId="0" borderId="0" xfId="44" applyAlignment="1">
      <alignment vertical="center"/>
    </xf>
    <xf numFmtId="0" fontId="4" fillId="0" borderId="0" xfId="0" applyFont="1" applyAlignment="1"/>
    <xf numFmtId="0" fontId="5" fillId="0" borderId="16" xfId="0" applyFont="1" applyBorder="1" applyAlignment="1">
      <alignment vertical="top" wrapText="1"/>
    </xf>
    <xf numFmtId="0" fontId="4" fillId="0" borderId="10" xfId="44" applyFont="1" applyBorder="1" applyAlignment="1">
      <alignment vertical="center" wrapText="1"/>
    </xf>
    <xf numFmtId="0" fontId="42" fillId="0" borderId="0" xfId="0" applyFont="1" applyBorder="1" applyAlignment="1"/>
    <xf numFmtId="0" fontId="29" fillId="0" borderId="10" xfId="44" applyFont="1" applyBorder="1" applyAlignment="1">
      <alignment horizontal="center" vertical="top"/>
    </xf>
    <xf numFmtId="0" fontId="4" fillId="0" borderId="10" xfId="44" applyFont="1" applyBorder="1" applyAlignment="1">
      <alignment vertical="top"/>
    </xf>
    <xf numFmtId="0" fontId="1" fillId="0" borderId="0" xfId="44" applyAlignment="1">
      <alignment vertical="top"/>
    </xf>
    <xf numFmtId="0" fontId="36" fillId="0" borderId="0" xfId="44" applyFont="1" applyAlignment="1"/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6" fillId="0" borderId="17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36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6" fillId="0" borderId="17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Fill="1" applyAlignment="1"/>
    <xf numFmtId="0" fontId="5" fillId="0" borderId="0" xfId="0" applyFont="1" applyFill="1" applyAlignment="1"/>
    <xf numFmtId="0" fontId="4" fillId="0" borderId="10" xfId="0" applyFont="1" applyFill="1" applyBorder="1" applyAlignment="1">
      <alignment horizontal="center" vertical="center" wrapText="1"/>
    </xf>
    <xf numFmtId="9" fontId="4" fillId="0" borderId="10" xfId="43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top" wrapText="1"/>
    </xf>
    <xf numFmtId="4" fontId="5" fillId="0" borderId="10" xfId="0" applyNumberFormat="1" applyFont="1" applyFill="1" applyBorder="1" applyAlignment="1">
      <alignment vertical="top" wrapText="1"/>
    </xf>
    <xf numFmtId="164" fontId="5" fillId="0" borderId="10" xfId="0" applyNumberFormat="1" applyFont="1" applyFill="1" applyBorder="1" applyAlignment="1">
      <alignment vertical="top" wrapText="1"/>
    </xf>
    <xf numFmtId="9" fontId="5" fillId="0" borderId="10" xfId="43" applyFont="1" applyFill="1" applyBorder="1" applyAlignment="1">
      <alignment vertical="top" wrapText="1"/>
    </xf>
    <xf numFmtId="2" fontId="5" fillId="0" borderId="10" xfId="0" applyNumberFormat="1" applyFont="1" applyFill="1" applyBorder="1" applyAlignment="1">
      <alignment vertical="top" wrapText="1"/>
    </xf>
    <xf numFmtId="4" fontId="5" fillId="0" borderId="28" xfId="0" applyNumberFormat="1" applyFont="1" applyFill="1" applyBorder="1" applyAlignment="1">
      <alignment vertical="top" wrapText="1"/>
    </xf>
    <xf numFmtId="2" fontId="5" fillId="0" borderId="26" xfId="0" applyNumberFormat="1" applyFont="1" applyFill="1" applyBorder="1" applyAlignment="1">
      <alignment vertical="top" wrapText="1"/>
    </xf>
    <xf numFmtId="0" fontId="5" fillId="0" borderId="26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10" xfId="42" applyFont="1" applyBorder="1"/>
    <xf numFmtId="1" fontId="26" fillId="0" borderId="0" xfId="0" applyNumberFormat="1" applyFont="1" applyAlignment="1">
      <alignment horizontal="center" vertical="top" wrapText="1"/>
    </xf>
    <xf numFmtId="0" fontId="29" fillId="0" borderId="0" xfId="0" applyFont="1" applyBorder="1" applyAlignment="1">
      <alignment horizontal="left" vertical="top"/>
    </xf>
    <xf numFmtId="0" fontId="4" fillId="0" borderId="0" xfId="0" applyFont="1" applyFill="1"/>
    <xf numFmtId="1" fontId="24" fillId="0" borderId="10" xfId="0" applyNumberFormat="1" applyFont="1" applyBorder="1"/>
    <xf numFmtId="0" fontId="26" fillId="0" borderId="0" xfId="0" applyFont="1" applyBorder="1" applyAlignment="1">
      <alignment horizontal="left" vertical="top"/>
    </xf>
    <xf numFmtId="0" fontId="5" fillId="0" borderId="1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indent="15"/>
    </xf>
    <xf numFmtId="0" fontId="5" fillId="0" borderId="0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17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top" wrapText="1"/>
    </xf>
    <xf numFmtId="0" fontId="29" fillId="0" borderId="1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0" borderId="18" xfId="0" applyFont="1" applyBorder="1" applyAlignment="1">
      <alignment horizontal="right" vertical="top" wrapText="1"/>
    </xf>
    <xf numFmtId="0" fontId="4" fillId="0" borderId="0" xfId="0" applyFont="1" applyAlignment="1">
      <alignment horizontal="left"/>
    </xf>
    <xf numFmtId="0" fontId="4" fillId="0" borderId="16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26" fillId="0" borderId="0" xfId="0" applyFont="1" applyAlignment="1">
      <alignment horizontal="right" wrapText="1"/>
    </xf>
    <xf numFmtId="0" fontId="36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6" fillId="0" borderId="17" xfId="0" applyFont="1" applyBorder="1" applyAlignment="1">
      <alignment horizontal="right"/>
    </xf>
    <xf numFmtId="0" fontId="4" fillId="0" borderId="0" xfId="44" applyFont="1" applyAlignment="1">
      <alignment horizontal="center"/>
    </xf>
    <xf numFmtId="0" fontId="4" fillId="0" borderId="0" xfId="44" applyFont="1" applyAlignment="1">
      <alignment horizontal="left"/>
    </xf>
    <xf numFmtId="0" fontId="5" fillId="0" borderId="0" xfId="44" applyFont="1"/>
    <xf numFmtId="0" fontId="26" fillId="0" borderId="0" xfId="44" applyFont="1" applyAlignment="1">
      <alignment horizontal="right" wrapText="1"/>
    </xf>
    <xf numFmtId="0" fontId="4" fillId="0" borderId="16" xfId="44" applyFont="1" applyBorder="1" applyAlignment="1">
      <alignment horizontal="left" vertical="top" wrapText="1"/>
    </xf>
    <xf numFmtId="0" fontId="4" fillId="0" borderId="18" xfId="44" applyFont="1" applyBorder="1" applyAlignment="1">
      <alignment horizontal="left" vertical="top" wrapText="1"/>
    </xf>
    <xf numFmtId="0" fontId="4" fillId="0" borderId="16" xfId="44" applyFont="1" applyBorder="1" applyAlignment="1">
      <alignment horizontal="left" vertical="center" wrapText="1"/>
    </xf>
    <xf numFmtId="0" fontId="4" fillId="0" borderId="18" xfId="44" applyFont="1" applyBorder="1" applyAlignment="1">
      <alignment horizontal="left" vertical="center" wrapText="1"/>
    </xf>
    <xf numFmtId="0" fontId="36" fillId="0" borderId="0" xfId="44" applyFont="1" applyAlignment="1">
      <alignment horizontal="center"/>
    </xf>
    <xf numFmtId="0" fontId="4" fillId="0" borderId="16" xfId="44" applyFont="1" applyBorder="1" applyAlignment="1">
      <alignment horizontal="right" vertical="top" wrapText="1"/>
    </xf>
    <xf numFmtId="0" fontId="4" fillId="0" borderId="15" xfId="44" applyFont="1" applyBorder="1" applyAlignment="1">
      <alignment horizontal="right" vertical="top" wrapText="1"/>
    </xf>
    <xf numFmtId="0" fontId="4" fillId="0" borderId="18" xfId="44" applyFont="1" applyBorder="1" applyAlignment="1">
      <alignment horizontal="right" vertical="top" wrapText="1"/>
    </xf>
    <xf numFmtId="0" fontId="29" fillId="0" borderId="0" xfId="44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29" fillId="0" borderId="0" xfId="0" applyFont="1" applyAlignment="1">
      <alignment horizontal="left" vertical="top" wrapText="1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29" fillId="0" borderId="0" xfId="0" applyFont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rmal 3" xfId="44"/>
    <cellStyle name="Note" xfId="37" builtinId="10" customBuiltin="1"/>
    <cellStyle name="Output" xfId="38" builtinId="21" customBuiltin="1"/>
    <cellStyle name="Percent" xfId="43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26"/>
  <sheetViews>
    <sheetView view="pageBreakPreview" zoomScaleSheetLayoutView="100" workbookViewId="0">
      <selection activeCell="G6" sqref="G6"/>
    </sheetView>
  </sheetViews>
  <sheetFormatPr defaultColWidth="9.140625" defaultRowHeight="15"/>
  <cols>
    <col min="1" max="1" width="43.85546875" style="9" customWidth="1"/>
    <col min="2" max="2" width="12" style="9" customWidth="1"/>
    <col min="3" max="3" width="11.5703125" style="9" customWidth="1"/>
    <col min="4" max="4" width="10.42578125" style="9" customWidth="1"/>
    <col min="5" max="6" width="10.5703125" style="9" customWidth="1"/>
    <col min="7" max="7" width="18.42578125" style="9" customWidth="1"/>
    <col min="8" max="16384" width="9.140625" style="9"/>
  </cols>
  <sheetData>
    <row r="1" spans="1:24">
      <c r="A1" s="238" t="s">
        <v>228</v>
      </c>
      <c r="B1" s="238"/>
      <c r="C1" s="238"/>
      <c r="D1" s="238"/>
      <c r="E1" s="238"/>
      <c r="F1" s="238"/>
      <c r="G1" s="238"/>
    </row>
    <row r="2" spans="1:24" ht="15.75" thickBot="1">
      <c r="A2" s="46"/>
      <c r="F2" s="46" t="s">
        <v>96</v>
      </c>
      <c r="G2" s="87"/>
    </row>
    <row r="3" spans="1:24" ht="14.1" customHeight="1">
      <c r="A3" s="246" t="s">
        <v>54</v>
      </c>
      <c r="B3" s="246"/>
      <c r="C3" s="246"/>
      <c r="D3" s="246"/>
      <c r="E3" s="246"/>
      <c r="F3" s="246"/>
      <c r="G3" s="246"/>
    </row>
    <row r="4" spans="1:24">
      <c r="A4" s="5"/>
    </row>
    <row r="5" spans="1:24">
      <c r="A5" s="5" t="s">
        <v>0</v>
      </c>
    </row>
    <row r="6" spans="1:24">
      <c r="B6" s="45"/>
      <c r="C6" s="45"/>
      <c r="D6" s="45"/>
      <c r="E6" s="45"/>
      <c r="F6" s="45"/>
      <c r="G6" s="207" t="s">
        <v>57</v>
      </c>
    </row>
    <row r="7" spans="1:24" ht="15" customHeight="1">
      <c r="A7" s="239" t="s">
        <v>55</v>
      </c>
      <c r="B7" s="244" t="s">
        <v>15</v>
      </c>
      <c r="C7" s="245"/>
      <c r="D7" s="241" t="s">
        <v>20</v>
      </c>
      <c r="E7" s="242"/>
      <c r="F7" s="243"/>
      <c r="G7" s="239" t="s">
        <v>10</v>
      </c>
    </row>
    <row r="8" spans="1:24" ht="45.6" customHeight="1">
      <c r="A8" s="240"/>
      <c r="B8" s="198" t="s">
        <v>136</v>
      </c>
      <c r="C8" s="198" t="s">
        <v>146</v>
      </c>
      <c r="D8" s="198" t="s">
        <v>137</v>
      </c>
      <c r="E8" s="198" t="s">
        <v>147</v>
      </c>
      <c r="F8" s="198" t="s">
        <v>148</v>
      </c>
      <c r="G8" s="240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s="28" customFormat="1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</row>
    <row r="10" spans="1:24">
      <c r="A10" s="2"/>
      <c r="B10" s="2"/>
      <c r="C10" s="2"/>
      <c r="D10" s="2"/>
      <c r="E10" s="2"/>
      <c r="F10" s="2"/>
      <c r="G10" s="2"/>
    </row>
    <row r="11" spans="1:24">
      <c r="A11" s="2"/>
      <c r="B11" s="2"/>
      <c r="C11" s="2"/>
      <c r="D11" s="2"/>
      <c r="E11" s="2"/>
      <c r="F11" s="2"/>
      <c r="G11" s="2"/>
    </row>
    <row r="12" spans="1:24">
      <c r="A12" s="2"/>
      <c r="B12" s="2"/>
      <c r="C12" s="2"/>
      <c r="D12" s="2"/>
      <c r="E12" s="2"/>
      <c r="F12" s="2"/>
      <c r="G12" s="2"/>
    </row>
    <row r="13" spans="1:24">
      <c r="A13" s="2"/>
      <c r="B13" s="2"/>
      <c r="C13" s="2"/>
      <c r="D13" s="2"/>
      <c r="E13" s="2"/>
      <c r="F13" s="2"/>
      <c r="G13" s="2"/>
    </row>
    <row r="14" spans="1:24">
      <c r="A14" s="2"/>
      <c r="B14" s="2"/>
      <c r="C14" s="2"/>
      <c r="D14" s="2"/>
      <c r="E14" s="2"/>
      <c r="F14" s="2"/>
      <c r="G14" s="2"/>
    </row>
    <row r="15" spans="1:24">
      <c r="A15" s="2"/>
      <c r="B15" s="2"/>
      <c r="C15" s="2"/>
      <c r="D15" s="2"/>
      <c r="E15" s="2"/>
      <c r="F15" s="2"/>
      <c r="G15" s="2"/>
    </row>
    <row r="16" spans="1:24">
      <c r="A16" s="2"/>
      <c r="B16" s="2"/>
      <c r="C16" s="2"/>
      <c r="D16" s="2"/>
      <c r="E16" s="2"/>
      <c r="F16" s="2"/>
      <c r="G16" s="2"/>
    </row>
    <row r="17" spans="1:8">
      <c r="A17" s="2"/>
      <c r="B17" s="2"/>
      <c r="C17" s="2"/>
      <c r="D17" s="2"/>
      <c r="E17" s="2"/>
      <c r="F17" s="2"/>
      <c r="G17" s="2"/>
    </row>
    <row r="18" spans="1:8">
      <c r="A18" s="2"/>
      <c r="B18" s="2"/>
      <c r="C18" s="2"/>
      <c r="D18" s="2"/>
      <c r="E18" s="2"/>
      <c r="F18" s="2"/>
      <c r="G18" s="2"/>
    </row>
    <row r="19" spans="1:8">
      <c r="A19" s="2"/>
      <c r="B19" s="2"/>
      <c r="C19" s="2"/>
      <c r="D19" s="2"/>
      <c r="E19" s="2"/>
      <c r="F19" s="2"/>
      <c r="G19" s="2"/>
    </row>
    <row r="20" spans="1:8">
      <c r="A20" s="18" t="s">
        <v>21</v>
      </c>
      <c r="B20" s="2"/>
      <c r="C20" s="2"/>
      <c r="D20" s="2"/>
      <c r="E20" s="2"/>
      <c r="F20" s="2"/>
      <c r="G20" s="2"/>
    </row>
    <row r="21" spans="1:8" s="28" customFormat="1">
      <c r="A21" s="69" t="s">
        <v>1</v>
      </c>
    </row>
    <row r="22" spans="1:8">
      <c r="A22" s="11"/>
      <c r="B22" s="68"/>
      <c r="C22" s="68"/>
      <c r="D22" s="68"/>
      <c r="E22" s="68"/>
      <c r="F22" s="68"/>
      <c r="G22" s="68"/>
    </row>
    <row r="23" spans="1:8">
      <c r="A23" s="11"/>
      <c r="B23" s="68"/>
      <c r="C23" s="68"/>
      <c r="D23" s="68"/>
      <c r="E23" s="68"/>
      <c r="F23" s="68"/>
      <c r="G23" s="68"/>
    </row>
    <row r="24" spans="1:8">
      <c r="A24" s="68"/>
      <c r="B24" s="68"/>
      <c r="C24" s="68"/>
      <c r="D24" s="68"/>
      <c r="E24" s="68"/>
      <c r="F24" s="68"/>
      <c r="G24" s="68"/>
    </row>
    <row r="25" spans="1:8" s="197" customFormat="1" ht="15" customHeight="1">
      <c r="A25" s="196" t="s">
        <v>30</v>
      </c>
      <c r="B25" s="3"/>
      <c r="C25" s="3"/>
      <c r="D25" s="70"/>
      <c r="E25" s="70"/>
      <c r="F25" s="70"/>
      <c r="G25" s="204" t="s">
        <v>2</v>
      </c>
      <c r="H25" s="70"/>
    </row>
    <row r="26" spans="1:8">
      <c r="G26" s="10" t="s">
        <v>72</v>
      </c>
    </row>
  </sheetData>
  <mergeCells count="6">
    <mergeCell ref="A1:G1"/>
    <mergeCell ref="A7:A8"/>
    <mergeCell ref="D7:F7"/>
    <mergeCell ref="G7:G8"/>
    <mergeCell ref="B7:C7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U32"/>
  <sheetViews>
    <sheetView view="pageBreakPreview" zoomScaleNormal="85" zoomScaleSheetLayoutView="100" workbookViewId="0">
      <selection activeCell="I13" sqref="I13"/>
    </sheetView>
  </sheetViews>
  <sheetFormatPr defaultColWidth="9.140625" defaultRowHeight="15"/>
  <cols>
    <col min="1" max="1" width="36.42578125" style="9" customWidth="1"/>
    <col min="2" max="6" width="12.42578125" style="9" customWidth="1"/>
    <col min="7" max="7" width="24.85546875" style="9" customWidth="1"/>
    <col min="8" max="11" width="16.85546875" style="9" customWidth="1"/>
    <col min="12" max="16384" width="9.140625" style="9"/>
  </cols>
  <sheetData>
    <row r="1" spans="1:21">
      <c r="A1" s="238" t="s">
        <v>3</v>
      </c>
      <c r="B1" s="238"/>
      <c r="C1" s="238"/>
      <c r="D1" s="238"/>
      <c r="E1" s="238"/>
      <c r="F1" s="238"/>
      <c r="G1" s="238"/>
    </row>
    <row r="2" spans="1:21" ht="15.75" thickBot="1">
      <c r="A2" s="46"/>
      <c r="B2" s="46"/>
      <c r="C2" s="46"/>
      <c r="D2" s="46"/>
      <c r="E2" s="46"/>
      <c r="F2" s="86" t="s">
        <v>97</v>
      </c>
      <c r="G2" s="87"/>
    </row>
    <row r="3" spans="1:21">
      <c r="A3" s="246" t="s">
        <v>67</v>
      </c>
      <c r="B3" s="246"/>
      <c r="C3" s="246"/>
      <c r="D3" s="246"/>
      <c r="E3" s="246"/>
      <c r="F3" s="246"/>
      <c r="G3" s="246"/>
    </row>
    <row r="4" spans="1:21">
      <c r="A4" s="5"/>
    </row>
    <row r="5" spans="1:21">
      <c r="A5" s="247" t="s">
        <v>0</v>
      </c>
      <c r="B5" s="248"/>
      <c r="C5" s="248"/>
      <c r="D5" s="248"/>
      <c r="E5" s="248"/>
      <c r="G5" s="51"/>
    </row>
    <row r="6" spans="1:21">
      <c r="B6" s="44"/>
      <c r="C6" s="44"/>
      <c r="D6" s="44"/>
      <c r="E6" s="44"/>
      <c r="F6" s="44"/>
      <c r="G6" s="207" t="s">
        <v>57</v>
      </c>
    </row>
    <row r="7" spans="1:21" ht="15" customHeight="1">
      <c r="A7" s="239" t="s">
        <v>31</v>
      </c>
      <c r="B7" s="244" t="s">
        <v>15</v>
      </c>
      <c r="C7" s="245"/>
      <c r="D7" s="241" t="s">
        <v>20</v>
      </c>
      <c r="E7" s="242"/>
      <c r="F7" s="242"/>
      <c r="G7" s="250" t="s">
        <v>10</v>
      </c>
    </row>
    <row r="8" spans="1:21" ht="15" customHeight="1">
      <c r="A8" s="249"/>
      <c r="B8" s="252" t="s">
        <v>136</v>
      </c>
      <c r="C8" s="239" t="s">
        <v>146</v>
      </c>
      <c r="D8" s="198"/>
      <c r="E8" s="198"/>
      <c r="F8" s="198"/>
      <c r="G8" s="250"/>
    </row>
    <row r="9" spans="1:21" ht="49.5" customHeight="1">
      <c r="A9" s="240"/>
      <c r="B9" s="253"/>
      <c r="C9" s="240"/>
      <c r="D9" s="198" t="s">
        <v>137</v>
      </c>
      <c r="E9" s="198" t="s">
        <v>147</v>
      </c>
      <c r="F9" s="198" t="s">
        <v>148</v>
      </c>
      <c r="G9" s="251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1" s="28" customFormat="1">
      <c r="A10" s="29">
        <v>1</v>
      </c>
      <c r="B10" s="29">
        <v>3</v>
      </c>
      <c r="C10" s="29">
        <v>4</v>
      </c>
      <c r="D10" s="29">
        <v>5</v>
      </c>
      <c r="E10" s="29">
        <v>6</v>
      </c>
      <c r="F10" s="29">
        <v>7</v>
      </c>
      <c r="G10" s="29">
        <v>8</v>
      </c>
    </row>
    <row r="11" spans="1:21">
      <c r="A11" s="2"/>
      <c r="B11" s="2"/>
      <c r="C11" s="2"/>
      <c r="D11" s="2"/>
      <c r="E11" s="2"/>
      <c r="F11" s="2"/>
      <c r="G11" s="2"/>
    </row>
    <row r="12" spans="1:21">
      <c r="A12" s="2"/>
      <c r="B12" s="2"/>
      <c r="C12" s="2"/>
      <c r="D12" s="2"/>
      <c r="E12" s="2"/>
      <c r="F12" s="2"/>
      <c r="G12" s="2"/>
    </row>
    <row r="13" spans="1:21">
      <c r="A13" s="2"/>
      <c r="B13" s="2"/>
      <c r="C13" s="2"/>
      <c r="D13" s="2"/>
      <c r="E13" s="2"/>
      <c r="F13" s="2"/>
      <c r="G13" s="2"/>
    </row>
    <row r="14" spans="1:21">
      <c r="A14" s="2"/>
      <c r="B14" s="2"/>
      <c r="C14" s="2"/>
      <c r="D14" s="2"/>
      <c r="E14" s="2"/>
      <c r="F14" s="2"/>
      <c r="G14" s="2"/>
    </row>
    <row r="15" spans="1:21">
      <c r="A15" s="2"/>
      <c r="B15" s="2"/>
      <c r="C15" s="2"/>
      <c r="D15" s="2"/>
      <c r="E15" s="2"/>
      <c r="F15" s="2"/>
      <c r="G15" s="2"/>
    </row>
    <row r="16" spans="1:21">
      <c r="A16" s="2"/>
      <c r="B16" s="2"/>
      <c r="C16" s="2"/>
      <c r="D16" s="2"/>
      <c r="E16" s="2"/>
      <c r="F16" s="2"/>
      <c r="G16" s="2"/>
    </row>
    <row r="17" spans="1:8">
      <c r="A17" s="2"/>
      <c r="B17" s="2"/>
      <c r="C17" s="2"/>
      <c r="D17" s="2"/>
      <c r="E17" s="2"/>
      <c r="F17" s="2"/>
      <c r="G17" s="2"/>
    </row>
    <row r="18" spans="1:8">
      <c r="A18" s="2"/>
      <c r="B18" s="2"/>
      <c r="C18" s="2"/>
      <c r="D18" s="2"/>
      <c r="E18" s="2"/>
      <c r="F18" s="2"/>
      <c r="G18" s="2"/>
    </row>
    <row r="19" spans="1:8">
      <c r="A19" s="2"/>
      <c r="B19" s="2"/>
      <c r="C19" s="2"/>
      <c r="D19" s="2"/>
      <c r="E19" s="2"/>
      <c r="F19" s="2"/>
      <c r="G19" s="2"/>
    </row>
    <row r="20" spans="1:8">
      <c r="A20" s="2"/>
      <c r="B20" s="2"/>
      <c r="C20" s="2"/>
      <c r="D20" s="2"/>
      <c r="E20" s="2"/>
      <c r="F20" s="2"/>
      <c r="G20" s="2"/>
    </row>
    <row r="21" spans="1:8">
      <c r="A21" s="18" t="s">
        <v>21</v>
      </c>
      <c r="B21" s="2"/>
      <c r="C21" s="2"/>
      <c r="D21" s="2"/>
      <c r="E21" s="2"/>
      <c r="F21" s="1"/>
      <c r="G21" s="1"/>
    </row>
    <row r="22" spans="1:8" s="28" customFormat="1" ht="15.75">
      <c r="A22" s="67" t="s">
        <v>1</v>
      </c>
    </row>
    <row r="23" spans="1:8">
      <c r="A23" s="11"/>
    </row>
    <row r="24" spans="1:8" ht="15.75">
      <c r="A24" s="20"/>
    </row>
    <row r="26" spans="1:8">
      <c r="A26" s="6"/>
    </row>
    <row r="27" spans="1:8">
      <c r="A27" s="6"/>
    </row>
    <row r="28" spans="1:8" s="197" customFormat="1" ht="15" customHeight="1">
      <c r="A28" s="196" t="s">
        <v>30</v>
      </c>
      <c r="B28" s="3"/>
      <c r="C28" s="3"/>
      <c r="D28" s="70"/>
      <c r="E28" s="70"/>
      <c r="F28" s="70"/>
      <c r="G28" s="204" t="s">
        <v>2</v>
      </c>
      <c r="H28" s="70"/>
    </row>
    <row r="29" spans="1:8">
      <c r="G29" s="38" t="s">
        <v>73</v>
      </c>
    </row>
    <row r="31" spans="1:8" ht="21" customHeight="1"/>
    <row r="32" spans="1:8" ht="17.100000000000001" customHeight="1"/>
  </sheetData>
  <mergeCells count="9">
    <mergeCell ref="A1:G1"/>
    <mergeCell ref="A5:E5"/>
    <mergeCell ref="A7:A9"/>
    <mergeCell ref="G7:G9"/>
    <mergeCell ref="A3:G3"/>
    <mergeCell ref="D7:F7"/>
    <mergeCell ref="B8:B9"/>
    <mergeCell ref="C8:C9"/>
    <mergeCell ref="B7:C7"/>
  </mergeCells>
  <phoneticPr fontId="3" type="noConversion"/>
  <printOptions horizontalCentered="1"/>
  <pageMargins left="0.74803149606299213" right="0.74803149606299213" top="0.74803149606299213" bottom="0.74803149606299213" header="0.51181102362204722" footer="0.51181102362204722"/>
  <pageSetup paperSize="9" scale="96" orientation="landscape" r:id="rId1"/>
  <headerFooter alignWithMargins="0"/>
  <rowBreaks count="1" manualBreakCount="1">
    <brk id="29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P29"/>
  <sheetViews>
    <sheetView view="pageBreakPreview" zoomScaleSheetLayoutView="100" workbookViewId="0">
      <selection activeCell="H36" sqref="H36"/>
    </sheetView>
  </sheetViews>
  <sheetFormatPr defaultColWidth="9.140625" defaultRowHeight="15"/>
  <cols>
    <col min="1" max="5" width="10.5703125" style="9" customWidth="1"/>
    <col min="6" max="6" width="6.5703125" style="9" customWidth="1"/>
    <col min="7" max="7" width="5.42578125" style="9" customWidth="1"/>
    <col min="8" max="8" width="12.85546875" style="9" customWidth="1"/>
    <col min="9" max="9" width="13.5703125" style="9" customWidth="1"/>
    <col min="10" max="10" width="14.42578125" style="9" customWidth="1"/>
    <col min="11" max="11" width="16.42578125" style="9" customWidth="1"/>
    <col min="12" max="16384" width="9.140625" style="9"/>
  </cols>
  <sheetData>
    <row r="1" spans="1:16" ht="15.75" thickBot="1">
      <c r="A1" s="5"/>
      <c r="B1"/>
      <c r="C1"/>
      <c r="D1"/>
      <c r="E1"/>
      <c r="F1"/>
      <c r="G1"/>
      <c r="H1"/>
      <c r="I1"/>
      <c r="J1" s="5" t="s">
        <v>96</v>
      </c>
      <c r="K1" s="87"/>
    </row>
    <row r="2" spans="1:16">
      <c r="A2" s="238" t="s">
        <v>56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</row>
    <row r="3" spans="1:16">
      <c r="A3" s="46"/>
    </row>
    <row r="4" spans="1:16">
      <c r="A4" s="256" t="s">
        <v>91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43"/>
      <c r="M4" s="43"/>
      <c r="N4" s="43"/>
      <c r="O4" s="43"/>
      <c r="P4" s="43"/>
    </row>
    <row r="5" spans="1:16">
      <c r="A5" s="5"/>
    </row>
    <row r="6" spans="1:16">
      <c r="A6" s="5" t="s">
        <v>0</v>
      </c>
      <c r="K6" s="51"/>
    </row>
    <row r="7" spans="1:16">
      <c r="C7" s="73"/>
      <c r="D7" s="73"/>
      <c r="E7" s="73"/>
      <c r="F7" s="73"/>
      <c r="G7" s="73"/>
      <c r="H7" s="73"/>
      <c r="I7" s="73"/>
      <c r="J7" s="73"/>
      <c r="K7" s="64" t="s">
        <v>57</v>
      </c>
    </row>
    <row r="8" spans="1:16" ht="20.25" customHeight="1">
      <c r="A8" s="258" t="s">
        <v>58</v>
      </c>
      <c r="B8" s="259"/>
      <c r="C8" s="259"/>
      <c r="D8" s="259"/>
      <c r="E8" s="259"/>
      <c r="F8" s="259"/>
      <c r="G8" s="260"/>
      <c r="H8" s="239" t="s">
        <v>66</v>
      </c>
      <c r="I8" s="239" t="s">
        <v>59</v>
      </c>
      <c r="J8" s="239" t="s">
        <v>149</v>
      </c>
      <c r="K8" s="239" t="s">
        <v>13</v>
      </c>
    </row>
    <row r="9" spans="1:16" ht="20.25" customHeight="1">
      <c r="A9" s="261"/>
      <c r="B9" s="262"/>
      <c r="C9" s="262"/>
      <c r="D9" s="262"/>
      <c r="E9" s="262"/>
      <c r="F9" s="262"/>
      <c r="G9" s="263"/>
      <c r="H9" s="249"/>
      <c r="I9" s="249"/>
      <c r="J9" s="249"/>
      <c r="K9" s="249"/>
    </row>
    <row r="10" spans="1:16" ht="32.25" customHeight="1">
      <c r="A10" s="13" t="s">
        <v>60</v>
      </c>
      <c r="B10" s="19" t="s">
        <v>61</v>
      </c>
      <c r="C10" s="19" t="s">
        <v>62</v>
      </c>
      <c r="D10" s="19" t="s">
        <v>63</v>
      </c>
      <c r="E10" s="13" t="s">
        <v>64</v>
      </c>
      <c r="F10" s="264" t="s">
        <v>65</v>
      </c>
      <c r="G10" s="265"/>
      <c r="H10" s="240"/>
      <c r="I10" s="240"/>
      <c r="J10" s="240"/>
      <c r="K10" s="240"/>
    </row>
    <row r="11" spans="1:16" s="28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66">
        <v>6</v>
      </c>
      <c r="G11" s="267"/>
      <c r="H11" s="74">
        <v>7</v>
      </c>
      <c r="I11" s="29">
        <v>8</v>
      </c>
      <c r="J11" s="29">
        <v>9</v>
      </c>
      <c r="K11" s="29">
        <v>10</v>
      </c>
    </row>
    <row r="12" spans="1:16">
      <c r="A12" s="2"/>
      <c r="B12" s="2"/>
      <c r="C12" s="2"/>
      <c r="D12" s="2"/>
      <c r="E12" s="2"/>
      <c r="F12" s="254"/>
      <c r="G12" s="255"/>
      <c r="H12" s="71"/>
      <c r="I12" s="2"/>
      <c r="J12" s="2"/>
      <c r="K12" s="2"/>
    </row>
    <row r="13" spans="1:16">
      <c r="A13" s="2"/>
      <c r="B13" s="2"/>
      <c r="C13" s="2"/>
      <c r="D13" s="2"/>
      <c r="E13" s="2"/>
      <c r="F13" s="254"/>
      <c r="G13" s="255"/>
      <c r="H13" s="71"/>
      <c r="I13" s="2"/>
      <c r="J13" s="2"/>
      <c r="K13" s="2"/>
    </row>
    <row r="14" spans="1:16">
      <c r="A14" s="2"/>
      <c r="B14" s="2"/>
      <c r="C14" s="2"/>
      <c r="D14" s="2"/>
      <c r="E14" s="2"/>
      <c r="F14" s="254"/>
      <c r="G14" s="255"/>
      <c r="H14" s="71"/>
      <c r="I14" s="2"/>
      <c r="J14" s="2"/>
      <c r="K14" s="2"/>
    </row>
    <row r="15" spans="1:16">
      <c r="A15" s="2"/>
      <c r="B15" s="2"/>
      <c r="C15" s="2"/>
      <c r="D15" s="2"/>
      <c r="E15" s="2"/>
      <c r="F15" s="254"/>
      <c r="G15" s="255"/>
      <c r="H15" s="71"/>
      <c r="I15" s="2"/>
      <c r="J15" s="2"/>
      <c r="K15" s="2"/>
    </row>
    <row r="16" spans="1:16">
      <c r="A16" s="2"/>
      <c r="B16" s="2"/>
      <c r="C16" s="2"/>
      <c r="D16" s="2"/>
      <c r="E16" s="2"/>
      <c r="F16" s="254"/>
      <c r="G16" s="255"/>
      <c r="H16" s="71"/>
      <c r="I16" s="2"/>
      <c r="J16" s="2"/>
      <c r="K16" s="2"/>
    </row>
    <row r="17" spans="1:11">
      <c r="A17" s="2"/>
      <c r="B17" s="2"/>
      <c r="C17" s="2"/>
      <c r="D17" s="2"/>
      <c r="E17" s="2"/>
      <c r="F17" s="254"/>
      <c r="G17" s="255"/>
      <c r="H17" s="71"/>
      <c r="I17" s="2"/>
      <c r="J17" s="2"/>
      <c r="K17" s="2"/>
    </row>
    <row r="18" spans="1:11">
      <c r="A18" s="2"/>
      <c r="B18" s="2"/>
      <c r="C18" s="2"/>
      <c r="D18" s="2"/>
      <c r="E18" s="2"/>
      <c r="F18" s="254"/>
      <c r="G18" s="255"/>
      <c r="H18" s="71"/>
      <c r="I18" s="2"/>
      <c r="J18" s="2"/>
      <c r="K18" s="2"/>
    </row>
    <row r="19" spans="1:11">
      <c r="A19" s="2"/>
      <c r="B19" s="2"/>
      <c r="C19" s="2"/>
      <c r="D19" s="2"/>
      <c r="E19" s="2"/>
      <c r="F19" s="254"/>
      <c r="G19" s="255"/>
      <c r="H19" s="71"/>
      <c r="I19" s="2"/>
      <c r="J19" s="2"/>
      <c r="K19" s="2"/>
    </row>
    <row r="20" spans="1:11">
      <c r="A20" s="2"/>
      <c r="B20" s="2"/>
      <c r="C20" s="2"/>
      <c r="D20" s="2"/>
      <c r="E20" s="2"/>
      <c r="F20" s="254"/>
      <c r="G20" s="255"/>
      <c r="H20" s="71"/>
      <c r="I20" s="2"/>
      <c r="J20" s="2"/>
      <c r="K20" s="2"/>
    </row>
    <row r="21" spans="1:11">
      <c r="A21" s="268" t="s">
        <v>21</v>
      </c>
      <c r="B21" s="269"/>
      <c r="C21" s="269"/>
      <c r="D21" s="269"/>
      <c r="E21" s="269"/>
      <c r="F21" s="269"/>
      <c r="G21" s="270"/>
      <c r="H21" s="72"/>
      <c r="I21" s="2"/>
      <c r="J21" s="2">
        <f>SUM(J12:J20)</f>
        <v>0</v>
      </c>
      <c r="K21" s="2"/>
    </row>
    <row r="22" spans="1:11" ht="15" customHeight="1">
      <c r="A22" s="11" t="s">
        <v>1</v>
      </c>
    </row>
    <row r="23" spans="1:11" ht="15" customHeight="1">
      <c r="A23" s="58" t="s">
        <v>92</v>
      </c>
    </row>
    <row r="24" spans="1:11" ht="15" customHeight="1">
      <c r="A24" s="75" t="s">
        <v>272</v>
      </c>
    </row>
    <row r="25" spans="1:11">
      <c r="A25" s="6"/>
    </row>
    <row r="26" spans="1:11">
      <c r="A26" s="6"/>
    </row>
    <row r="27" spans="1:11">
      <c r="A27" s="6"/>
    </row>
    <row r="28" spans="1:11" ht="15" customHeight="1">
      <c r="A28" s="187" t="s">
        <v>30</v>
      </c>
      <c r="B28" s="3"/>
      <c r="C28" s="3"/>
      <c r="D28" s="70"/>
      <c r="E28" s="70"/>
      <c r="F28" s="70"/>
      <c r="G28" s="70"/>
      <c r="H28" s="70"/>
      <c r="K28" s="51" t="s">
        <v>2</v>
      </c>
    </row>
    <row r="29" spans="1:11">
      <c r="K29" s="10" t="s">
        <v>74</v>
      </c>
    </row>
  </sheetData>
  <mergeCells count="19">
    <mergeCell ref="F17:G17"/>
    <mergeCell ref="F18:G18"/>
    <mergeCell ref="F19:G19"/>
    <mergeCell ref="F20:G20"/>
    <mergeCell ref="A21:G21"/>
    <mergeCell ref="F15:G15"/>
    <mergeCell ref="F16:G16"/>
    <mergeCell ref="A2:K2"/>
    <mergeCell ref="A4:K4"/>
    <mergeCell ref="A8:G9"/>
    <mergeCell ref="I8:I10"/>
    <mergeCell ref="J8:J10"/>
    <mergeCell ref="K8:K10"/>
    <mergeCell ref="F10:G10"/>
    <mergeCell ref="H8:H10"/>
    <mergeCell ref="F11:G11"/>
    <mergeCell ref="F12:G12"/>
    <mergeCell ref="F13:G13"/>
    <mergeCell ref="F14:G14"/>
  </mergeCells>
  <printOptions horizontalCentered="1"/>
  <pageMargins left="0.82677165354330717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S35"/>
  <sheetViews>
    <sheetView view="pageBreakPreview" zoomScaleNormal="70" zoomScaleSheetLayoutView="100" workbookViewId="0">
      <selection activeCell="D10" sqref="D10"/>
    </sheetView>
  </sheetViews>
  <sheetFormatPr defaultColWidth="9.140625" defaultRowHeight="15"/>
  <cols>
    <col min="1" max="1" width="4.5703125" style="9" customWidth="1"/>
    <col min="2" max="2" width="11.42578125" style="9" customWidth="1"/>
    <col min="3" max="3" width="8.140625" style="9" customWidth="1"/>
    <col min="4" max="4" width="7.42578125" style="9" customWidth="1"/>
    <col min="5" max="5" width="9.5703125" style="9" customWidth="1"/>
    <col min="6" max="6" width="6.5703125" style="9" customWidth="1"/>
    <col min="7" max="7" width="10" style="9" customWidth="1"/>
    <col min="8" max="8" width="10.5703125" style="9" customWidth="1"/>
    <col min="9" max="9" width="11.42578125" style="9" customWidth="1"/>
    <col min="10" max="10" width="8" style="9" customWidth="1"/>
    <col min="11" max="11" width="8.42578125" style="94" customWidth="1"/>
    <col min="12" max="12" width="8" style="9" customWidth="1"/>
    <col min="13" max="13" width="9" style="94" customWidth="1"/>
    <col min="14" max="14" width="8.85546875" style="9" customWidth="1"/>
    <col min="15" max="15" width="11.42578125" style="9" customWidth="1"/>
    <col min="16" max="16" width="18.28515625" style="9" customWidth="1"/>
    <col min="17" max="16384" width="9.140625" style="9"/>
  </cols>
  <sheetData>
    <row r="1" spans="1:16">
      <c r="A1" s="238" t="s">
        <v>69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</row>
    <row r="2" spans="1:16" ht="15.75" thickBot="1">
      <c r="A2" s="46"/>
      <c r="O2" s="5" t="s">
        <v>19</v>
      </c>
      <c r="P2" s="87"/>
    </row>
    <row r="3" spans="1:16">
      <c r="A3" s="238" t="s">
        <v>231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</row>
    <row r="4" spans="1:16">
      <c r="A4" s="46"/>
      <c r="B4" s="46"/>
      <c r="C4" s="46"/>
      <c r="D4" s="46"/>
      <c r="E4" s="46"/>
      <c r="F4" s="46"/>
      <c r="G4" s="46"/>
      <c r="H4" s="46"/>
      <c r="I4" s="46"/>
      <c r="J4" s="46"/>
      <c r="K4" s="95"/>
      <c r="L4" s="46"/>
    </row>
    <row r="5" spans="1:16">
      <c r="A5" s="271" t="s">
        <v>8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</row>
    <row r="6" spans="1:16">
      <c r="A6" s="271" t="s">
        <v>70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</row>
    <row r="7" spans="1:16">
      <c r="A7" s="5" t="s">
        <v>39</v>
      </c>
      <c r="P7" s="51"/>
    </row>
    <row r="8" spans="1:16" ht="15" customHeight="1">
      <c r="A8" s="276" t="s">
        <v>29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</row>
    <row r="9" spans="1:16" ht="98.1" customHeight="1">
      <c r="A9" s="22" t="s">
        <v>7</v>
      </c>
      <c r="B9" s="22" t="s">
        <v>17</v>
      </c>
      <c r="C9" s="22" t="s">
        <v>16</v>
      </c>
      <c r="D9" s="22" t="s">
        <v>126</v>
      </c>
      <c r="E9" s="22" t="s">
        <v>229</v>
      </c>
      <c r="F9" s="22" t="s">
        <v>36</v>
      </c>
      <c r="G9" s="22" t="s">
        <v>47</v>
      </c>
      <c r="H9" s="22" t="s">
        <v>230</v>
      </c>
      <c r="I9" s="22" t="s">
        <v>51</v>
      </c>
      <c r="J9" s="22" t="s">
        <v>48</v>
      </c>
      <c r="K9" s="137" t="s">
        <v>224</v>
      </c>
      <c r="L9" s="22" t="s">
        <v>49</v>
      </c>
      <c r="M9" s="22" t="s">
        <v>71</v>
      </c>
      <c r="N9" s="22" t="s">
        <v>22</v>
      </c>
      <c r="O9" s="22" t="s">
        <v>50</v>
      </c>
      <c r="P9" s="22" t="s">
        <v>40</v>
      </c>
    </row>
    <row r="10" spans="1:16" s="28" customFormat="1">
      <c r="A10" s="29">
        <v>1</v>
      </c>
      <c r="B10" s="29">
        <v>2</v>
      </c>
      <c r="C10" s="2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8</v>
      </c>
      <c r="I10" s="39">
        <v>9</v>
      </c>
      <c r="J10" s="39">
        <v>10</v>
      </c>
      <c r="K10" s="39">
        <v>11</v>
      </c>
      <c r="L10" s="39">
        <v>12</v>
      </c>
      <c r="M10" s="39">
        <v>13</v>
      </c>
      <c r="N10" s="39">
        <v>14</v>
      </c>
      <c r="O10" s="39">
        <v>15</v>
      </c>
      <c r="P10" s="39">
        <v>16</v>
      </c>
    </row>
    <row r="11" spans="1:16">
      <c r="A11" s="50">
        <v>1</v>
      </c>
      <c r="B11" s="54"/>
      <c r="C11" s="55"/>
      <c r="D11" s="8"/>
      <c r="E11" s="53"/>
      <c r="F11" s="53"/>
      <c r="G11" s="53">
        <f>(F11+E11)*4</f>
        <v>0</v>
      </c>
      <c r="H11" s="56"/>
      <c r="I11" s="56">
        <f>(F11+H11)*8</f>
        <v>0</v>
      </c>
      <c r="J11" s="56">
        <f>G11+I11</f>
        <v>0</v>
      </c>
      <c r="K11" s="56">
        <f>J11*73%</f>
        <v>0</v>
      </c>
      <c r="L11" s="56">
        <f>J11*8%</f>
        <v>0</v>
      </c>
      <c r="M11" s="223">
        <f>IF(ROUND((I10)*12%,0)&lt;42000,42000,ROUND((I10)*12%,0))</f>
        <v>42000</v>
      </c>
      <c r="N11" s="56"/>
      <c r="O11" s="56">
        <f>J11+K11+L11+M11+N11</f>
        <v>42000</v>
      </c>
      <c r="P11" s="24"/>
    </row>
    <row r="12" spans="1:16">
      <c r="A12" s="50">
        <v>2</v>
      </c>
      <c r="B12" s="54"/>
      <c r="C12" s="55"/>
      <c r="D12" s="8"/>
      <c r="E12" s="53"/>
      <c r="F12" s="53"/>
      <c r="G12" s="53">
        <f t="shared" ref="G12:G15" si="0">(F12+E12)*4</f>
        <v>0</v>
      </c>
      <c r="H12" s="56"/>
      <c r="I12" s="56">
        <f t="shared" ref="I12:I15" si="1">(F12+H12)*8</f>
        <v>0</v>
      </c>
      <c r="J12" s="56">
        <f t="shared" ref="J12:J15" si="2">G12+I12</f>
        <v>0</v>
      </c>
      <c r="K12" s="56">
        <f t="shared" ref="K12:K15" si="3">J12*73%</f>
        <v>0</v>
      </c>
      <c r="L12" s="56">
        <f t="shared" ref="L12:L15" si="4">J12*8%</f>
        <v>0</v>
      </c>
      <c r="M12" s="223">
        <f t="shared" ref="M12:M15" si="5">IF(ROUND((I11)*12%,0)&lt;42000,42000,ROUND((I11)*12%,0))</f>
        <v>42000</v>
      </c>
      <c r="N12" s="56"/>
      <c r="O12" s="56">
        <f t="shared" ref="O12:O15" si="6">J12+K12+L12+M12+N12</f>
        <v>42000</v>
      </c>
      <c r="P12" s="24"/>
    </row>
    <row r="13" spans="1:16">
      <c r="A13" s="50">
        <v>3</v>
      </c>
      <c r="B13" s="54"/>
      <c r="C13" s="55"/>
      <c r="D13" s="8"/>
      <c r="E13" s="53"/>
      <c r="F13" s="53"/>
      <c r="G13" s="53">
        <f t="shared" si="0"/>
        <v>0</v>
      </c>
      <c r="H13" s="56"/>
      <c r="I13" s="56">
        <f t="shared" si="1"/>
        <v>0</v>
      </c>
      <c r="J13" s="56">
        <f t="shared" si="2"/>
        <v>0</v>
      </c>
      <c r="K13" s="56">
        <f t="shared" si="3"/>
        <v>0</v>
      </c>
      <c r="L13" s="56">
        <f t="shared" si="4"/>
        <v>0</v>
      </c>
      <c r="M13" s="223">
        <f t="shared" si="5"/>
        <v>42000</v>
      </c>
      <c r="N13" s="56"/>
      <c r="O13" s="56">
        <f t="shared" si="6"/>
        <v>42000</v>
      </c>
      <c r="P13" s="24"/>
    </row>
    <row r="14" spans="1:16">
      <c r="A14" s="50">
        <v>4</v>
      </c>
      <c r="B14" s="54"/>
      <c r="C14" s="55"/>
      <c r="D14" s="8"/>
      <c r="E14" s="53"/>
      <c r="F14" s="53"/>
      <c r="G14" s="53">
        <f t="shared" si="0"/>
        <v>0</v>
      </c>
      <c r="H14" s="56"/>
      <c r="I14" s="56">
        <f t="shared" si="1"/>
        <v>0</v>
      </c>
      <c r="J14" s="56">
        <f t="shared" si="2"/>
        <v>0</v>
      </c>
      <c r="K14" s="56">
        <f t="shared" si="3"/>
        <v>0</v>
      </c>
      <c r="L14" s="56">
        <f t="shared" si="4"/>
        <v>0</v>
      </c>
      <c r="M14" s="223">
        <f t="shared" si="5"/>
        <v>42000</v>
      </c>
      <c r="N14" s="56"/>
      <c r="O14" s="56">
        <f t="shared" si="6"/>
        <v>42000</v>
      </c>
      <c r="P14" s="24"/>
    </row>
    <row r="15" spans="1:16">
      <c r="A15" s="50">
        <v>5</v>
      </c>
      <c r="B15" s="54"/>
      <c r="C15" s="55"/>
      <c r="D15" s="8"/>
      <c r="E15" s="53"/>
      <c r="F15" s="53"/>
      <c r="G15" s="53">
        <f t="shared" si="0"/>
        <v>0</v>
      </c>
      <c r="H15" s="56"/>
      <c r="I15" s="56">
        <f t="shared" si="1"/>
        <v>0</v>
      </c>
      <c r="J15" s="56">
        <f t="shared" si="2"/>
        <v>0</v>
      </c>
      <c r="K15" s="56">
        <f t="shared" si="3"/>
        <v>0</v>
      </c>
      <c r="L15" s="56">
        <f t="shared" si="4"/>
        <v>0</v>
      </c>
      <c r="M15" s="223">
        <f t="shared" si="5"/>
        <v>42000</v>
      </c>
      <c r="N15" s="56"/>
      <c r="O15" s="56">
        <f t="shared" si="6"/>
        <v>42000</v>
      </c>
      <c r="P15" s="24"/>
    </row>
    <row r="16" spans="1:16" ht="15" customHeight="1">
      <c r="A16" s="268" t="s">
        <v>21</v>
      </c>
      <c r="B16" s="274"/>
      <c r="C16" s="274"/>
      <c r="D16" s="274"/>
      <c r="E16" s="274"/>
      <c r="F16" s="274"/>
      <c r="G16" s="274"/>
      <c r="H16" s="274"/>
      <c r="I16" s="275"/>
      <c r="J16" s="78">
        <f>SUM(J11:J15)</f>
        <v>0</v>
      </c>
      <c r="K16" s="78">
        <f>SUM(K11:K15)</f>
        <v>0</v>
      </c>
      <c r="L16" s="78">
        <f t="shared" ref="L16:N16" si="7">SUM(L11:L15)</f>
        <v>0</v>
      </c>
      <c r="M16" s="78">
        <f t="shared" si="7"/>
        <v>210000</v>
      </c>
      <c r="N16" s="78">
        <f t="shared" si="7"/>
        <v>0</v>
      </c>
      <c r="O16" s="76">
        <f>SUM(O11:O15)</f>
        <v>210000</v>
      </c>
      <c r="P16" s="24"/>
    </row>
    <row r="17" spans="1:19" ht="15" customHeight="1">
      <c r="A17" s="11" t="s">
        <v>1</v>
      </c>
      <c r="B17" s="3"/>
      <c r="C17" s="3"/>
      <c r="D17" s="3"/>
      <c r="E17" s="3"/>
      <c r="F17" s="4"/>
      <c r="G17" s="4"/>
      <c r="H17" s="4"/>
      <c r="I17" s="4"/>
      <c r="J17" s="4"/>
      <c r="K17" s="272" t="s">
        <v>103</v>
      </c>
      <c r="L17" s="273"/>
      <c r="M17" s="273"/>
      <c r="N17" s="273"/>
      <c r="O17" s="77">
        <f>J16*5%</f>
        <v>0</v>
      </c>
      <c r="P17" s="8"/>
    </row>
    <row r="18" spans="1:19" ht="15" customHeight="1">
      <c r="A18" s="62" t="s">
        <v>45</v>
      </c>
      <c r="B18" s="5" t="s">
        <v>46</v>
      </c>
      <c r="C18" s="40"/>
      <c r="D18" s="3"/>
      <c r="E18" s="3"/>
      <c r="F18" s="4"/>
      <c r="G18" s="4"/>
      <c r="H18" s="4"/>
      <c r="I18" s="4"/>
      <c r="J18" s="4"/>
      <c r="K18" s="272" t="s">
        <v>23</v>
      </c>
      <c r="L18" s="273"/>
      <c r="M18" s="273"/>
      <c r="N18" s="273"/>
      <c r="O18" s="78">
        <f>SUM(O16:O17)</f>
        <v>210000</v>
      </c>
    </row>
    <row r="19" spans="1:19" ht="15.75" customHeight="1">
      <c r="A19" s="63"/>
      <c r="B19" s="65"/>
      <c r="C19" s="3"/>
      <c r="D19" s="3"/>
      <c r="E19" s="3"/>
      <c r="F19" s="4"/>
      <c r="G19" s="4"/>
      <c r="H19" s="4"/>
      <c r="I19" s="4"/>
      <c r="J19" s="4"/>
      <c r="K19" s="96"/>
      <c r="L19" s="4"/>
      <c r="M19" s="96"/>
      <c r="N19" s="4"/>
      <c r="O19" s="4"/>
      <c r="S19" s="9" t="s">
        <v>11</v>
      </c>
    </row>
    <row r="20" spans="1:19" ht="15.75" customHeight="1">
      <c r="A20" s="75" t="s">
        <v>75</v>
      </c>
      <c r="F20" s="79"/>
      <c r="G20" s="79"/>
      <c r="H20" s="79"/>
      <c r="I20" s="79"/>
      <c r="J20" s="79"/>
      <c r="K20" s="97"/>
      <c r="L20" s="79"/>
      <c r="M20" s="97"/>
      <c r="N20" s="79"/>
      <c r="O20" s="79"/>
    </row>
    <row r="21" spans="1:19" ht="15.75" customHeight="1">
      <c r="A21" s="3"/>
      <c r="B21" s="3"/>
      <c r="C21" s="3"/>
      <c r="D21" s="3"/>
      <c r="E21" s="3"/>
      <c r="F21" s="4"/>
      <c r="G21" s="4"/>
      <c r="H21" s="4" t="s">
        <v>11</v>
      </c>
      <c r="I21" s="4"/>
      <c r="J21" s="4"/>
      <c r="K21" s="96"/>
      <c r="L21" s="4"/>
      <c r="M21" s="96"/>
      <c r="N21" s="4"/>
      <c r="O21" s="4"/>
    </row>
    <row r="22" spans="1:19" s="5" customFormat="1" ht="15.75" customHeight="1">
      <c r="A22" s="40"/>
      <c r="B22" s="5" t="s">
        <v>115</v>
      </c>
      <c r="C22" s="40"/>
      <c r="D22" s="40"/>
      <c r="F22" s="31"/>
      <c r="H22" s="195" t="s">
        <v>116</v>
      </c>
      <c r="I22" s="21">
        <f>G23+G24</f>
        <v>0</v>
      </c>
      <c r="J22" s="28" t="s">
        <v>139</v>
      </c>
      <c r="K22" s="96"/>
      <c r="L22" s="4"/>
      <c r="M22" s="96"/>
      <c r="N22" s="4"/>
      <c r="O22" s="4"/>
    </row>
    <row r="23" spans="1:19" s="43" customFormat="1">
      <c r="A23" s="68"/>
      <c r="B23" s="108" t="s">
        <v>232</v>
      </c>
      <c r="D23" s="113"/>
      <c r="E23" s="113"/>
      <c r="F23" s="114" t="s">
        <v>116</v>
      </c>
      <c r="G23" s="115">
        <f>J16</f>
        <v>0</v>
      </c>
      <c r="H23" s="224"/>
      <c r="I23" s="68"/>
      <c r="J23" s="68"/>
      <c r="K23" s="117"/>
      <c r="L23" s="68"/>
      <c r="M23" s="117"/>
      <c r="N23" s="68"/>
      <c r="O23" s="68"/>
    </row>
    <row r="24" spans="1:19" s="197" customFormat="1" ht="15.75" customHeight="1">
      <c r="A24" s="3"/>
      <c r="B24" s="108" t="s">
        <v>233</v>
      </c>
      <c r="D24" s="118"/>
      <c r="E24" s="118"/>
      <c r="F24" s="114" t="s">
        <v>116</v>
      </c>
      <c r="G24" s="119">
        <f>K16</f>
        <v>0</v>
      </c>
      <c r="H24" s="224"/>
      <c r="I24" s="68"/>
      <c r="J24" s="68"/>
      <c r="K24" s="117"/>
      <c r="L24" s="68"/>
      <c r="M24" s="117"/>
      <c r="N24" s="68"/>
      <c r="O24" s="68"/>
    </row>
    <row r="25" spans="1:19" s="196" customFormat="1" ht="15.75" customHeight="1">
      <c r="A25" s="40"/>
      <c r="C25" s="40"/>
      <c r="D25" s="40"/>
      <c r="F25" s="201"/>
      <c r="H25" s="195"/>
      <c r="I25" s="21"/>
      <c r="J25" s="107"/>
      <c r="K25" s="96"/>
      <c r="L25" s="4"/>
      <c r="M25" s="96"/>
      <c r="N25" s="4"/>
      <c r="O25" s="4"/>
    </row>
    <row r="26" spans="1:19" s="93" customFormat="1" ht="15.75" customHeight="1">
      <c r="A26" s="40"/>
      <c r="B26" s="93" t="s">
        <v>124</v>
      </c>
      <c r="C26" s="40"/>
      <c r="D26" s="40"/>
      <c r="F26" s="106"/>
      <c r="H26" s="195" t="s">
        <v>116</v>
      </c>
      <c r="I26" s="21">
        <f>G27+G29+G28</f>
        <v>210000</v>
      </c>
      <c r="J26" s="28" t="s">
        <v>238</v>
      </c>
      <c r="K26" s="96"/>
      <c r="L26" s="4"/>
      <c r="M26" s="96"/>
      <c r="N26" s="4"/>
      <c r="O26" s="4"/>
    </row>
    <row r="27" spans="1:19" s="43" customFormat="1">
      <c r="A27" s="68"/>
      <c r="B27" s="89" t="s">
        <v>235</v>
      </c>
      <c r="D27" s="113"/>
      <c r="E27" s="113"/>
      <c r="F27" s="114" t="s">
        <v>116</v>
      </c>
      <c r="G27" s="115">
        <f>L16</f>
        <v>0</v>
      </c>
      <c r="H27" s="116"/>
      <c r="I27" s="68"/>
      <c r="J27" s="68"/>
      <c r="K27" s="117"/>
      <c r="L27" s="68"/>
      <c r="M27" s="117"/>
      <c r="N27" s="68"/>
      <c r="O27" s="68"/>
    </row>
    <row r="28" spans="1:19" s="43" customFormat="1">
      <c r="A28" s="68"/>
      <c r="B28" s="89" t="s">
        <v>236</v>
      </c>
      <c r="D28" s="113"/>
      <c r="E28" s="113"/>
      <c r="F28" s="114" t="s">
        <v>116</v>
      </c>
      <c r="G28" s="115">
        <f>M16</f>
        <v>210000</v>
      </c>
      <c r="H28" s="116"/>
      <c r="I28" s="68"/>
      <c r="J28" s="68"/>
      <c r="K28" s="117"/>
      <c r="L28" s="68"/>
      <c r="M28" s="117"/>
      <c r="N28" s="68"/>
      <c r="O28" s="68"/>
    </row>
    <row r="29" spans="1:19" s="109" customFormat="1" ht="15.75" customHeight="1">
      <c r="A29" s="3"/>
      <c r="B29" s="89" t="s">
        <v>237</v>
      </c>
      <c r="D29" s="118"/>
      <c r="E29" s="118"/>
      <c r="F29" s="114" t="s">
        <v>116</v>
      </c>
      <c r="G29" s="119">
        <f>N16</f>
        <v>0</v>
      </c>
      <c r="H29" s="116"/>
      <c r="I29" s="68"/>
      <c r="J29" s="68"/>
      <c r="K29" s="117"/>
      <c r="L29" s="68"/>
      <c r="M29" s="117"/>
      <c r="N29" s="68"/>
      <c r="O29" s="68"/>
    </row>
    <row r="30" spans="1:19" s="5" customFormat="1" ht="15.75" customHeight="1">
      <c r="A30" s="40"/>
      <c r="B30" s="5" t="s">
        <v>117</v>
      </c>
      <c r="C30" s="40"/>
      <c r="D30" s="40"/>
      <c r="E30" s="40"/>
      <c r="H30" s="31" t="s">
        <v>116</v>
      </c>
      <c r="I30" s="21">
        <f>O17</f>
        <v>0</v>
      </c>
      <c r="J30" s="108" t="s">
        <v>118</v>
      </c>
      <c r="K30" s="96"/>
      <c r="L30" s="4"/>
      <c r="M30" s="96"/>
      <c r="N30" s="4"/>
      <c r="O30" s="4"/>
    </row>
    <row r="31" spans="1:19" ht="15.75" customHeight="1"/>
    <row r="32" spans="1:19" s="197" customFormat="1" ht="15" customHeight="1">
      <c r="A32" s="196" t="s">
        <v>30</v>
      </c>
      <c r="B32" s="3"/>
      <c r="C32" s="3"/>
      <c r="D32" s="70"/>
      <c r="E32" s="70"/>
      <c r="F32" s="70"/>
      <c r="G32" s="70"/>
      <c r="I32" s="204"/>
      <c r="J32" s="204"/>
      <c r="K32" s="204"/>
      <c r="L32" s="204"/>
      <c r="M32" s="204"/>
      <c r="N32" s="204"/>
      <c r="O32" s="204"/>
      <c r="P32" s="204" t="s">
        <v>2</v>
      </c>
    </row>
    <row r="33" spans="1:16">
      <c r="A33" s="11"/>
      <c r="B33" s="11"/>
      <c r="C33" s="11"/>
      <c r="D33" s="11"/>
      <c r="E33" s="11"/>
      <c r="K33" s="94" t="s">
        <v>6</v>
      </c>
      <c r="P33" s="206" t="s">
        <v>234</v>
      </c>
    </row>
    <row r="35" spans="1:16">
      <c r="P35" s="10"/>
    </row>
  </sheetData>
  <mergeCells count="8">
    <mergeCell ref="A1:O1"/>
    <mergeCell ref="A5:O5"/>
    <mergeCell ref="K17:N17"/>
    <mergeCell ref="K18:N18"/>
    <mergeCell ref="A16:I16"/>
    <mergeCell ref="A8:P8"/>
    <mergeCell ref="A3:P3"/>
    <mergeCell ref="A6:O6"/>
  </mergeCells>
  <phoneticPr fontId="3" type="noConversion"/>
  <printOptions horizontalCentered="1"/>
  <pageMargins left="0.74803149606299213" right="0.94488188976377963" top="0.74803149606299213" bottom="0.74803149606299213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Q38"/>
  <sheetViews>
    <sheetView view="pageBreakPreview" topLeftCell="A7" zoomScaleNormal="70" zoomScaleSheetLayoutView="100" workbookViewId="0">
      <selection activeCell="L37" sqref="L37"/>
    </sheetView>
  </sheetViews>
  <sheetFormatPr defaultColWidth="9.140625" defaultRowHeight="15"/>
  <cols>
    <col min="1" max="1" width="4.5703125" style="197" customWidth="1"/>
    <col min="2" max="2" width="11.42578125" style="197" customWidth="1"/>
    <col min="3" max="3" width="8.140625" style="197" customWidth="1"/>
    <col min="4" max="4" width="7.42578125" style="197" customWidth="1"/>
    <col min="5" max="5" width="9.140625" style="197" customWidth="1"/>
    <col min="6" max="6" width="6.5703125" style="197" customWidth="1"/>
    <col min="7" max="7" width="10" style="197" customWidth="1"/>
    <col min="8" max="8" width="10.5703125" style="197" customWidth="1"/>
    <col min="9" max="9" width="11.42578125" style="197" customWidth="1"/>
    <col min="10" max="10" width="8" style="197" customWidth="1"/>
    <col min="11" max="11" width="8.42578125" style="197" customWidth="1"/>
    <col min="12" max="12" width="8" style="197" customWidth="1"/>
    <col min="13" max="13" width="9" style="197" customWidth="1"/>
    <col min="14" max="15" width="8.85546875" style="197" customWidth="1"/>
    <col min="16" max="16" width="11.42578125" style="197" customWidth="1"/>
    <col min="17" max="17" width="25" style="197" customWidth="1"/>
    <col min="18" max="16384" width="9.140625" style="197"/>
  </cols>
  <sheetData>
    <row r="1" spans="1:17">
      <c r="A1" s="238" t="s">
        <v>223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</row>
    <row r="2" spans="1:17" ht="15.75" thickBot="1">
      <c r="A2" s="195"/>
      <c r="P2" s="196" t="s">
        <v>19</v>
      </c>
      <c r="Q2" s="87"/>
    </row>
    <row r="3" spans="1:17">
      <c r="A3" s="238" t="s">
        <v>226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</row>
    <row r="4" spans="1:17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</row>
    <row r="5" spans="1:17">
      <c r="A5" s="271" t="s">
        <v>8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</row>
    <row r="6" spans="1:17">
      <c r="A6" s="271" t="s">
        <v>70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</row>
    <row r="7" spans="1:17">
      <c r="A7" s="196" t="s">
        <v>39</v>
      </c>
      <c r="Q7" s="204"/>
    </row>
    <row r="8" spans="1:17" ht="15" customHeight="1">
      <c r="A8" s="276" t="s">
        <v>29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</row>
    <row r="9" spans="1:17" ht="98.1" customHeight="1">
      <c r="A9" s="22" t="s">
        <v>7</v>
      </c>
      <c r="B9" s="22" t="s">
        <v>17</v>
      </c>
      <c r="C9" s="22" t="s">
        <v>16</v>
      </c>
      <c r="D9" s="22" t="s">
        <v>225</v>
      </c>
      <c r="E9" s="22" t="s">
        <v>229</v>
      </c>
      <c r="F9" s="22" t="s">
        <v>36</v>
      </c>
      <c r="G9" s="22" t="s">
        <v>47</v>
      </c>
      <c r="H9" s="22" t="s">
        <v>230</v>
      </c>
      <c r="I9" s="22" t="s">
        <v>51</v>
      </c>
      <c r="J9" s="22" t="s">
        <v>48</v>
      </c>
      <c r="K9" s="137" t="s">
        <v>224</v>
      </c>
      <c r="L9" s="22" t="s">
        <v>49</v>
      </c>
      <c r="M9" s="22" t="s">
        <v>71</v>
      </c>
      <c r="N9" s="22" t="s">
        <v>22</v>
      </c>
      <c r="O9" s="22" t="s">
        <v>227</v>
      </c>
      <c r="P9" s="22" t="s">
        <v>50</v>
      </c>
      <c r="Q9" s="22" t="s">
        <v>40</v>
      </c>
    </row>
    <row r="10" spans="1:17" s="28" customFormat="1">
      <c r="A10" s="29">
        <v>1</v>
      </c>
      <c r="B10" s="29">
        <v>2</v>
      </c>
      <c r="C10" s="2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8</v>
      </c>
      <c r="I10" s="39">
        <v>9</v>
      </c>
      <c r="J10" s="39">
        <v>10</v>
      </c>
      <c r="K10" s="39">
        <v>11</v>
      </c>
      <c r="L10" s="39">
        <v>12</v>
      </c>
      <c r="M10" s="39">
        <v>13</v>
      </c>
      <c r="N10" s="39">
        <v>14</v>
      </c>
      <c r="O10" s="39">
        <v>15</v>
      </c>
      <c r="P10" s="39">
        <v>16</v>
      </c>
      <c r="Q10" s="39">
        <v>17</v>
      </c>
    </row>
    <row r="11" spans="1:17">
      <c r="A11" s="50">
        <v>1</v>
      </c>
      <c r="B11" s="54"/>
      <c r="C11" s="55"/>
      <c r="D11" s="8"/>
      <c r="E11" s="199"/>
      <c r="F11" s="199"/>
      <c r="G11" s="199">
        <f>(F11+E11)*4</f>
        <v>0</v>
      </c>
      <c r="H11" s="56"/>
      <c r="I11" s="56">
        <f>(F11+H11)*8</f>
        <v>0</v>
      </c>
      <c r="J11" s="56">
        <f>G11+I11</f>
        <v>0</v>
      </c>
      <c r="K11" s="56">
        <f>J11*73%</f>
        <v>0</v>
      </c>
      <c r="L11" s="56">
        <f>J11*8%</f>
        <v>0</v>
      </c>
      <c r="M11" s="223">
        <f>IF(ROUND((I10)*12%,0)&lt;42000,42000,ROUND((I10)*12%,0))</f>
        <v>42000</v>
      </c>
      <c r="N11" s="56"/>
      <c r="O11" s="56"/>
      <c r="P11" s="56">
        <f>J11+K11+L11+M11+N11-O11</f>
        <v>42000</v>
      </c>
      <c r="Q11" s="24"/>
    </row>
    <row r="12" spans="1:17">
      <c r="A12" s="50">
        <v>2</v>
      </c>
      <c r="B12" s="54"/>
      <c r="C12" s="55"/>
      <c r="D12" s="8"/>
      <c r="E12" s="199"/>
      <c r="F12" s="199"/>
      <c r="G12" s="199">
        <f t="shared" ref="G12:G15" si="0">(F12+E12)*4</f>
        <v>0</v>
      </c>
      <c r="H12" s="56"/>
      <c r="I12" s="56">
        <f t="shared" ref="I12:I15" si="1">(F12+H12)*8</f>
        <v>0</v>
      </c>
      <c r="J12" s="56">
        <f t="shared" ref="J12:J15" si="2">G12+I12</f>
        <v>0</v>
      </c>
      <c r="K12" s="56">
        <f t="shared" ref="K12:K15" si="3">J12*73%</f>
        <v>0</v>
      </c>
      <c r="L12" s="56">
        <f t="shared" ref="L12:L15" si="4">J12*8%</f>
        <v>0</v>
      </c>
      <c r="M12" s="223">
        <f t="shared" ref="M12:M15" si="5">IF(ROUND((I11)*12%,0)&lt;42000,42000,ROUND((I11)*12%,0))</f>
        <v>42000</v>
      </c>
      <c r="N12" s="56"/>
      <c r="O12" s="56"/>
      <c r="P12" s="56">
        <f t="shared" ref="P12:P15" si="6">J12+K12+L12+M12+N12-O12</f>
        <v>42000</v>
      </c>
      <c r="Q12" s="24"/>
    </row>
    <row r="13" spans="1:17">
      <c r="A13" s="50">
        <v>3</v>
      </c>
      <c r="B13" s="54"/>
      <c r="C13" s="55"/>
      <c r="D13" s="8"/>
      <c r="E13" s="199"/>
      <c r="F13" s="199"/>
      <c r="G13" s="199">
        <f t="shared" si="0"/>
        <v>0</v>
      </c>
      <c r="H13" s="56"/>
      <c r="I13" s="56">
        <f t="shared" si="1"/>
        <v>0</v>
      </c>
      <c r="J13" s="56">
        <f t="shared" si="2"/>
        <v>0</v>
      </c>
      <c r="K13" s="56">
        <f t="shared" si="3"/>
        <v>0</v>
      </c>
      <c r="L13" s="56">
        <f t="shared" si="4"/>
        <v>0</v>
      </c>
      <c r="M13" s="223">
        <f t="shared" si="5"/>
        <v>42000</v>
      </c>
      <c r="N13" s="56"/>
      <c r="O13" s="56"/>
      <c r="P13" s="56">
        <f t="shared" si="6"/>
        <v>42000</v>
      </c>
      <c r="Q13" s="24"/>
    </row>
    <row r="14" spans="1:17">
      <c r="A14" s="50">
        <v>4</v>
      </c>
      <c r="B14" s="54"/>
      <c r="C14" s="55"/>
      <c r="D14" s="8"/>
      <c r="E14" s="199"/>
      <c r="F14" s="199"/>
      <c r="G14" s="199">
        <f t="shared" si="0"/>
        <v>0</v>
      </c>
      <c r="H14" s="56"/>
      <c r="I14" s="56">
        <f t="shared" si="1"/>
        <v>0</v>
      </c>
      <c r="J14" s="56">
        <f t="shared" si="2"/>
        <v>0</v>
      </c>
      <c r="K14" s="56">
        <f t="shared" si="3"/>
        <v>0</v>
      </c>
      <c r="L14" s="56">
        <f t="shared" si="4"/>
        <v>0</v>
      </c>
      <c r="M14" s="223">
        <f t="shared" si="5"/>
        <v>42000</v>
      </c>
      <c r="N14" s="56"/>
      <c r="O14" s="56"/>
      <c r="P14" s="56">
        <f t="shared" si="6"/>
        <v>42000</v>
      </c>
      <c r="Q14" s="24"/>
    </row>
    <row r="15" spans="1:17">
      <c r="A15" s="50">
        <v>5</v>
      </c>
      <c r="B15" s="54"/>
      <c r="C15" s="55"/>
      <c r="D15" s="8"/>
      <c r="E15" s="199"/>
      <c r="F15" s="199"/>
      <c r="G15" s="199">
        <f t="shared" si="0"/>
        <v>0</v>
      </c>
      <c r="H15" s="56"/>
      <c r="I15" s="56">
        <f t="shared" si="1"/>
        <v>0</v>
      </c>
      <c r="J15" s="56">
        <f t="shared" si="2"/>
        <v>0</v>
      </c>
      <c r="K15" s="56">
        <f t="shared" si="3"/>
        <v>0</v>
      </c>
      <c r="L15" s="56">
        <f t="shared" si="4"/>
        <v>0</v>
      </c>
      <c r="M15" s="223">
        <f t="shared" si="5"/>
        <v>42000</v>
      </c>
      <c r="N15" s="56"/>
      <c r="O15" s="56"/>
      <c r="P15" s="56">
        <f t="shared" si="6"/>
        <v>42000</v>
      </c>
      <c r="Q15" s="24"/>
    </row>
    <row r="16" spans="1:17" ht="15" customHeight="1">
      <c r="A16" s="268" t="s">
        <v>21</v>
      </c>
      <c r="B16" s="274"/>
      <c r="C16" s="274"/>
      <c r="D16" s="274"/>
      <c r="E16" s="274"/>
      <c r="F16" s="274"/>
      <c r="G16" s="274"/>
      <c r="H16" s="274"/>
      <c r="I16" s="275"/>
      <c r="J16" s="78">
        <f>SUM(J11:J15)</f>
        <v>0</v>
      </c>
      <c r="K16" s="78">
        <f>SUM(K11:K15)</f>
        <v>0</v>
      </c>
      <c r="L16" s="78">
        <f t="shared" ref="L16:O16" si="7">SUM(L11:L15)</f>
        <v>0</v>
      </c>
      <c r="M16" s="78">
        <f t="shared" si="7"/>
        <v>210000</v>
      </c>
      <c r="N16" s="78">
        <f t="shared" si="7"/>
        <v>0</v>
      </c>
      <c r="O16" s="78">
        <f t="shared" si="7"/>
        <v>0</v>
      </c>
      <c r="P16" s="76">
        <f>SUM(P11:P15)</f>
        <v>210000</v>
      </c>
      <c r="Q16" s="24"/>
    </row>
    <row r="17" spans="1:16" ht="15" customHeight="1">
      <c r="A17" s="11" t="s">
        <v>1</v>
      </c>
      <c r="B17" s="3"/>
      <c r="C17" s="3"/>
      <c r="D17" s="3"/>
      <c r="E17" s="3"/>
      <c r="F17" s="4"/>
      <c r="G17" s="4"/>
      <c r="H17" s="4"/>
      <c r="I17" s="4"/>
      <c r="J17" s="4"/>
      <c r="K17" s="272" t="s">
        <v>103</v>
      </c>
      <c r="L17" s="273"/>
      <c r="M17" s="273"/>
      <c r="N17" s="273"/>
      <c r="O17" s="202"/>
      <c r="P17" s="77">
        <f>J16*5%</f>
        <v>0</v>
      </c>
    </row>
    <row r="18" spans="1:16" ht="15" customHeight="1">
      <c r="A18" s="101" t="s">
        <v>45</v>
      </c>
      <c r="B18" s="196" t="s">
        <v>46</v>
      </c>
      <c r="C18" s="40"/>
      <c r="D18" s="3"/>
      <c r="E18" s="3"/>
      <c r="F18" s="4"/>
      <c r="G18" s="4"/>
      <c r="H18" s="4"/>
      <c r="I18" s="4"/>
      <c r="J18" s="4"/>
      <c r="K18" s="272" t="s">
        <v>23</v>
      </c>
      <c r="L18" s="273"/>
      <c r="M18" s="273"/>
      <c r="N18" s="273"/>
      <c r="O18" s="202"/>
      <c r="P18" s="78">
        <f>SUM(P16:P17)</f>
        <v>210000</v>
      </c>
    </row>
    <row r="19" spans="1:16" ht="15.75" customHeight="1">
      <c r="A19" s="75" t="s">
        <v>75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spans="1:16" ht="15.75" customHeight="1">
      <c r="A20" s="3"/>
      <c r="B20" s="3"/>
      <c r="C20" s="3"/>
      <c r="D20" s="3"/>
      <c r="E20" s="3"/>
      <c r="F20" s="4"/>
      <c r="G20" s="4"/>
      <c r="H20" s="4" t="s">
        <v>11</v>
      </c>
      <c r="I20" s="4"/>
      <c r="J20" s="4"/>
      <c r="K20" s="4"/>
      <c r="L20" s="4"/>
      <c r="M20" s="4"/>
      <c r="N20" s="4"/>
      <c r="O20" s="4"/>
      <c r="P20" s="4"/>
    </row>
    <row r="21" spans="1:16" s="196" customFormat="1" ht="15.75" customHeight="1">
      <c r="A21" s="40"/>
      <c r="B21" s="196" t="s">
        <v>115</v>
      </c>
      <c r="C21" s="40"/>
      <c r="D21" s="40"/>
      <c r="F21" s="201"/>
      <c r="H21" s="195" t="s">
        <v>116</v>
      </c>
      <c r="I21" s="21">
        <f>G22+G23</f>
        <v>0</v>
      </c>
      <c r="J21" s="28" t="s">
        <v>139</v>
      </c>
      <c r="K21" s="96"/>
      <c r="L21" s="4"/>
      <c r="M21" s="96"/>
      <c r="N21" s="4"/>
      <c r="O21" s="4"/>
    </row>
    <row r="22" spans="1:16" s="43" customFormat="1">
      <c r="A22" s="68"/>
      <c r="B22" s="108" t="s">
        <v>232</v>
      </c>
      <c r="D22" s="113"/>
      <c r="E22" s="113"/>
      <c r="F22" s="114" t="s">
        <v>116</v>
      </c>
      <c r="G22" s="115">
        <f>J16</f>
        <v>0</v>
      </c>
      <c r="H22" s="224"/>
      <c r="I22" s="68"/>
      <c r="J22" s="68"/>
      <c r="K22" s="117"/>
      <c r="L22" s="68"/>
      <c r="M22" s="117"/>
      <c r="N22" s="68"/>
      <c r="O22" s="68"/>
    </row>
    <row r="23" spans="1:16" ht="15.75" customHeight="1">
      <c r="A23" s="3"/>
      <c r="B23" s="108" t="s">
        <v>233</v>
      </c>
      <c r="D23" s="118"/>
      <c r="E23" s="118"/>
      <c r="F23" s="114" t="s">
        <v>116</v>
      </c>
      <c r="G23" s="119">
        <f>K16</f>
        <v>0</v>
      </c>
      <c r="H23" s="224"/>
      <c r="I23" s="68"/>
      <c r="J23" s="68"/>
      <c r="K23" s="117"/>
      <c r="L23" s="68"/>
      <c r="M23" s="117"/>
      <c r="N23" s="68"/>
      <c r="O23" s="68"/>
    </row>
    <row r="24" spans="1:16" s="196" customFormat="1" ht="15.75" customHeight="1">
      <c r="A24" s="40"/>
      <c r="C24" s="40"/>
      <c r="D24" s="40"/>
      <c r="F24" s="201"/>
      <c r="H24" s="195"/>
      <c r="I24" s="21"/>
      <c r="J24" s="107"/>
      <c r="K24" s="96"/>
      <c r="L24" s="4"/>
      <c r="M24" s="96"/>
      <c r="N24" s="4"/>
      <c r="O24" s="4"/>
    </row>
    <row r="25" spans="1:16" s="196" customFormat="1" ht="15.75" customHeight="1">
      <c r="A25" s="40"/>
      <c r="B25" s="196" t="s">
        <v>124</v>
      </c>
      <c r="C25" s="40"/>
      <c r="D25" s="40"/>
      <c r="F25" s="201"/>
      <c r="H25" s="195" t="s">
        <v>116</v>
      </c>
      <c r="I25" s="21">
        <f>G26+G28+G27</f>
        <v>210000</v>
      </c>
      <c r="J25" s="28" t="s">
        <v>238</v>
      </c>
      <c r="K25" s="96"/>
      <c r="L25" s="4"/>
      <c r="M25" s="96"/>
      <c r="N25" s="4"/>
      <c r="O25" s="4"/>
    </row>
    <row r="26" spans="1:16" s="43" customFormat="1">
      <c r="A26" s="68"/>
      <c r="B26" s="89" t="s">
        <v>235</v>
      </c>
      <c r="D26" s="113"/>
      <c r="E26" s="113"/>
      <c r="F26" s="114" t="s">
        <v>116</v>
      </c>
      <c r="G26" s="115">
        <f>L16</f>
        <v>0</v>
      </c>
      <c r="H26" s="116"/>
      <c r="I26" s="68"/>
      <c r="J26" s="68"/>
      <c r="K26" s="117"/>
      <c r="L26" s="68"/>
      <c r="M26" s="117"/>
      <c r="N26" s="68"/>
      <c r="O26" s="68"/>
    </row>
    <row r="27" spans="1:16" s="43" customFormat="1">
      <c r="A27" s="68"/>
      <c r="B27" s="89" t="s">
        <v>236</v>
      </c>
      <c r="D27" s="113"/>
      <c r="E27" s="113"/>
      <c r="F27" s="114" t="s">
        <v>116</v>
      </c>
      <c r="G27" s="115">
        <f>M16</f>
        <v>210000</v>
      </c>
      <c r="H27" s="116"/>
      <c r="I27" s="68"/>
      <c r="J27" s="68"/>
      <c r="K27" s="117"/>
      <c r="L27" s="68"/>
      <c r="M27" s="117"/>
      <c r="N27" s="68"/>
      <c r="O27" s="68"/>
    </row>
    <row r="28" spans="1:16" ht="15.75" customHeight="1">
      <c r="A28" s="3"/>
      <c r="B28" s="89" t="s">
        <v>237</v>
      </c>
      <c r="D28" s="118"/>
      <c r="E28" s="118"/>
      <c r="F28" s="114" t="s">
        <v>116</v>
      </c>
      <c r="G28" s="119">
        <f>N16</f>
        <v>0</v>
      </c>
      <c r="H28" s="116"/>
      <c r="I28" s="68"/>
      <c r="J28" s="68"/>
      <c r="K28" s="117"/>
      <c r="L28" s="68"/>
      <c r="M28" s="117"/>
      <c r="N28" s="68"/>
      <c r="O28" s="68"/>
    </row>
    <row r="29" spans="1:16" s="196" customFormat="1" ht="15.75" customHeight="1">
      <c r="A29" s="40"/>
      <c r="B29" s="196" t="s">
        <v>117</v>
      </c>
      <c r="C29" s="40"/>
      <c r="D29" s="40"/>
      <c r="E29" s="40"/>
      <c r="H29" s="201" t="s">
        <v>116</v>
      </c>
      <c r="I29" s="21">
        <f>O17</f>
        <v>0</v>
      </c>
      <c r="J29" s="108" t="s">
        <v>118</v>
      </c>
      <c r="K29" s="96"/>
      <c r="L29" s="4"/>
      <c r="M29" s="96"/>
      <c r="N29" s="4"/>
      <c r="O29" s="4"/>
    </row>
    <row r="30" spans="1:16" s="196" customFormat="1" ht="15.75" customHeight="1">
      <c r="A30" s="40"/>
      <c r="C30" s="40"/>
      <c r="D30" s="40"/>
      <c r="E30" s="40"/>
      <c r="F30" s="201"/>
      <c r="I30" s="21"/>
      <c r="J30" s="108"/>
      <c r="K30" s="4"/>
      <c r="L30" s="4"/>
      <c r="M30" s="4"/>
      <c r="N30" s="4"/>
      <c r="O30" s="4"/>
    </row>
    <row r="31" spans="1:16" s="196" customFormat="1" ht="15.75" customHeight="1">
      <c r="A31" s="40"/>
      <c r="B31" s="196" t="s">
        <v>240</v>
      </c>
      <c r="C31" s="40"/>
      <c r="D31" s="40"/>
      <c r="F31" s="201"/>
      <c r="H31" s="195" t="s">
        <v>116</v>
      </c>
      <c r="I31" s="21">
        <f>O16</f>
        <v>0</v>
      </c>
      <c r="J31" s="28"/>
      <c r="K31" s="96"/>
      <c r="L31" s="4"/>
      <c r="M31" s="96"/>
      <c r="N31" s="4"/>
      <c r="O31" s="4"/>
    </row>
    <row r="32" spans="1:16" ht="15.75" customHeight="1"/>
    <row r="33" spans="1:17" ht="15.75" customHeight="1"/>
    <row r="34" spans="1:17" ht="15" customHeight="1">
      <c r="A34" s="196" t="s">
        <v>30</v>
      </c>
      <c r="B34" s="3"/>
      <c r="C34" s="3"/>
      <c r="D34" s="70"/>
      <c r="E34" s="70"/>
      <c r="F34" s="70"/>
      <c r="G34" s="70"/>
      <c r="I34" s="204"/>
      <c r="J34" s="204"/>
      <c r="K34" s="204"/>
      <c r="L34" s="204"/>
      <c r="M34" s="204"/>
      <c r="N34" s="204"/>
      <c r="O34" s="204"/>
      <c r="Q34" s="204" t="s">
        <v>2</v>
      </c>
    </row>
    <row r="35" spans="1:17">
      <c r="A35" s="11"/>
      <c r="B35" s="11"/>
      <c r="C35" s="11"/>
      <c r="D35" s="11"/>
      <c r="E35" s="11"/>
      <c r="K35" s="94" t="s">
        <v>6</v>
      </c>
      <c r="M35" s="94"/>
      <c r="Q35" s="206" t="s">
        <v>241</v>
      </c>
    </row>
    <row r="36" spans="1:17">
      <c r="A36" s="11"/>
      <c r="B36" s="11"/>
      <c r="C36" s="11"/>
      <c r="D36" s="11"/>
      <c r="E36" s="11"/>
      <c r="K36" s="197" t="s">
        <v>6</v>
      </c>
    </row>
    <row r="38" spans="1:17">
      <c r="Q38" s="206"/>
    </row>
  </sheetData>
  <mergeCells count="8">
    <mergeCell ref="K17:N17"/>
    <mergeCell ref="K18:N18"/>
    <mergeCell ref="A1:P1"/>
    <mergeCell ref="A3:Q3"/>
    <mergeCell ref="A5:P5"/>
    <mergeCell ref="A6:P6"/>
    <mergeCell ref="A8:Q8"/>
    <mergeCell ref="A16:I16"/>
  </mergeCells>
  <printOptions horizontalCentered="1"/>
  <pageMargins left="0.74803149606299213" right="0.94488188976377963" top="0.74803149606299213" bottom="0.74803149606299213" header="0.51181102362204722" footer="0.51181102362204722"/>
  <pageSetup paperSize="9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I24"/>
  <sheetViews>
    <sheetView view="pageBreakPreview" zoomScale="85" zoomScaleNormal="75" workbookViewId="0">
      <selection activeCell="I24" sqref="I24"/>
    </sheetView>
  </sheetViews>
  <sheetFormatPr defaultColWidth="9.140625" defaultRowHeight="15"/>
  <cols>
    <col min="1" max="1" width="7.7109375" style="9" customWidth="1"/>
    <col min="2" max="2" width="9.85546875" style="9" customWidth="1"/>
    <col min="3" max="3" width="10.7109375" style="9" customWidth="1"/>
    <col min="4" max="4" width="8.7109375" style="9" customWidth="1"/>
    <col min="5" max="5" width="9.140625" style="9" customWidth="1"/>
    <col min="6" max="6" width="10.5703125" style="9" customWidth="1"/>
    <col min="7" max="7" width="15.140625" style="9" customWidth="1"/>
    <col min="8" max="8" width="17.5703125" style="9" customWidth="1"/>
    <col min="9" max="9" width="26" style="9" customWidth="1"/>
    <col min="10" max="16384" width="9.140625" style="9"/>
  </cols>
  <sheetData>
    <row r="2" spans="1:9">
      <c r="A2" s="238" t="s">
        <v>18</v>
      </c>
      <c r="B2" s="238"/>
      <c r="C2" s="238"/>
      <c r="D2" s="238"/>
      <c r="E2" s="238"/>
      <c r="F2" s="238"/>
      <c r="G2" s="238"/>
      <c r="H2" s="238"/>
      <c r="I2" s="238"/>
    </row>
    <row r="3" spans="1:9">
      <c r="A3" s="238" t="s">
        <v>201</v>
      </c>
      <c r="B3" s="238"/>
      <c r="C3" s="238"/>
      <c r="D3" s="238"/>
      <c r="E3" s="238"/>
      <c r="F3" s="238"/>
      <c r="G3" s="238"/>
      <c r="H3" s="238"/>
      <c r="I3" s="238"/>
    </row>
    <row r="4" spans="1:9">
      <c r="A4" s="277" t="s">
        <v>211</v>
      </c>
      <c r="B4" s="277"/>
      <c r="C4" s="277"/>
      <c r="D4" s="277"/>
      <c r="E4" s="277"/>
      <c r="F4" s="277"/>
      <c r="G4" s="277"/>
      <c r="H4" s="277"/>
      <c r="I4" s="277"/>
    </row>
    <row r="5" spans="1:9" ht="15.75">
      <c r="A5" s="48"/>
      <c r="B5" s="48"/>
      <c r="C5" s="48"/>
      <c r="D5" s="48"/>
      <c r="E5" s="48"/>
      <c r="F5" s="48"/>
    </row>
    <row r="6" spans="1:9">
      <c r="A6" s="5" t="s">
        <v>0</v>
      </c>
      <c r="B6" s="5"/>
      <c r="C6" s="5"/>
      <c r="D6" s="5"/>
      <c r="E6" s="5"/>
      <c r="F6" s="5"/>
    </row>
    <row r="7" spans="1:9">
      <c r="A7" s="279" t="s">
        <v>25</v>
      </c>
      <c r="B7" s="279"/>
      <c r="C7" s="279"/>
      <c r="D7" s="279"/>
      <c r="E7" s="279"/>
      <c r="F7" s="279"/>
      <c r="G7" s="279"/>
      <c r="H7" s="279"/>
      <c r="I7" s="279"/>
    </row>
    <row r="8" spans="1:9" ht="70.5" customHeight="1">
      <c r="A8" s="258" t="s">
        <v>58</v>
      </c>
      <c r="B8" s="259"/>
      <c r="C8" s="259"/>
      <c r="D8" s="259"/>
      <c r="E8" s="259"/>
      <c r="F8" s="259"/>
      <c r="G8" s="239" t="s">
        <v>202</v>
      </c>
      <c r="H8" s="239" t="s">
        <v>149</v>
      </c>
      <c r="I8" s="239" t="s">
        <v>13</v>
      </c>
    </row>
    <row r="9" spans="1:9" s="28" customFormat="1" ht="15" hidden="1" customHeight="1">
      <c r="A9" s="261"/>
      <c r="B9" s="262"/>
      <c r="C9" s="262"/>
      <c r="D9" s="262"/>
      <c r="E9" s="262"/>
      <c r="F9" s="262"/>
      <c r="G9" s="249"/>
      <c r="H9" s="249"/>
      <c r="I9" s="249"/>
    </row>
    <row r="10" spans="1:9" ht="15" customHeight="1">
      <c r="A10" s="13" t="s">
        <v>60</v>
      </c>
      <c r="B10" s="130" t="s">
        <v>61</v>
      </c>
      <c r="C10" s="130" t="s">
        <v>62</v>
      </c>
      <c r="D10" s="130" t="s">
        <v>63</v>
      </c>
      <c r="E10" s="13" t="s">
        <v>64</v>
      </c>
      <c r="F10" s="131" t="s">
        <v>65</v>
      </c>
      <c r="G10" s="240"/>
      <c r="H10" s="240"/>
      <c r="I10" s="240"/>
    </row>
    <row r="11" spans="1:9" s="14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132">
        <v>6</v>
      </c>
      <c r="G11" s="29">
        <v>7</v>
      </c>
      <c r="H11" s="29">
        <v>8</v>
      </c>
      <c r="I11" s="133">
        <v>9</v>
      </c>
    </row>
    <row r="12" spans="1:9">
      <c r="A12" s="2"/>
      <c r="B12" s="2"/>
      <c r="C12" s="2"/>
      <c r="D12" s="2"/>
      <c r="E12" s="2"/>
      <c r="F12" s="178"/>
      <c r="G12" s="2"/>
      <c r="H12" s="2"/>
      <c r="I12" s="2"/>
    </row>
    <row r="13" spans="1:9">
      <c r="A13" s="2"/>
      <c r="B13" s="2"/>
      <c r="C13" s="2"/>
      <c r="D13" s="2"/>
      <c r="E13" s="2"/>
      <c r="F13" s="178"/>
      <c r="G13" s="2"/>
      <c r="H13" s="2"/>
      <c r="I13" s="2"/>
    </row>
    <row r="14" spans="1:9">
      <c r="A14" s="2"/>
      <c r="B14" s="2"/>
      <c r="C14" s="2"/>
      <c r="D14" s="2"/>
      <c r="E14" s="2"/>
      <c r="F14" s="178"/>
      <c r="G14" s="2"/>
      <c r="H14" s="2"/>
      <c r="I14" s="2"/>
    </row>
    <row r="15" spans="1:9">
      <c r="A15" s="2"/>
      <c r="B15" s="2"/>
      <c r="C15" s="2"/>
      <c r="D15" s="2"/>
      <c r="E15" s="2"/>
      <c r="F15" s="178"/>
      <c r="G15" s="2"/>
      <c r="H15" s="2"/>
      <c r="I15" s="2"/>
    </row>
    <row r="16" spans="1:9">
      <c r="A16" s="2"/>
      <c r="B16" s="2"/>
      <c r="C16" s="2"/>
      <c r="D16" s="2"/>
      <c r="E16" s="2"/>
      <c r="F16" s="178"/>
      <c r="G16" s="2"/>
      <c r="H16" s="2"/>
      <c r="I16" s="2"/>
    </row>
    <row r="17" spans="1:9">
      <c r="A17" s="2"/>
      <c r="B17" s="2"/>
      <c r="C17" s="2"/>
      <c r="D17" s="2"/>
      <c r="E17" s="2"/>
      <c r="F17" s="178"/>
      <c r="G17" s="2"/>
      <c r="H17" s="2"/>
      <c r="I17" s="2"/>
    </row>
    <row r="18" spans="1:9">
      <c r="A18" s="2"/>
      <c r="B18" s="2"/>
      <c r="C18" s="2"/>
      <c r="D18" s="2"/>
      <c r="E18" s="2"/>
      <c r="F18" s="178"/>
      <c r="G18" s="2"/>
      <c r="H18" s="2"/>
      <c r="I18" s="2"/>
    </row>
    <row r="19" spans="1:9">
      <c r="A19" s="2"/>
      <c r="B19" s="2"/>
      <c r="C19" s="2"/>
      <c r="D19" s="2"/>
      <c r="E19" s="2"/>
      <c r="F19" s="178"/>
      <c r="G19" s="2"/>
      <c r="H19" s="2"/>
      <c r="I19" s="2"/>
    </row>
    <row r="20" spans="1:9">
      <c r="A20" s="2"/>
      <c r="B20" s="2"/>
      <c r="C20" s="2"/>
      <c r="D20" s="2"/>
      <c r="E20" s="2"/>
      <c r="F20" s="178"/>
      <c r="G20" s="2"/>
      <c r="H20" s="2"/>
      <c r="I20" s="2"/>
    </row>
    <row r="21" spans="1:9">
      <c r="A21" s="12"/>
      <c r="B21" s="11"/>
      <c r="C21" s="11"/>
    </row>
    <row r="22" spans="1:9" s="197" customFormat="1">
      <c r="A22" s="12"/>
      <c r="B22" s="11"/>
      <c r="C22" s="11"/>
    </row>
    <row r="23" spans="1:9">
      <c r="A23" s="177" t="s">
        <v>30</v>
      </c>
      <c r="B23" s="177"/>
      <c r="C23" s="11"/>
      <c r="D23" s="278" t="s">
        <v>2</v>
      </c>
      <c r="E23" s="278"/>
      <c r="F23" s="278"/>
      <c r="G23" s="278"/>
      <c r="H23" s="278"/>
      <c r="I23" s="278"/>
    </row>
    <row r="24" spans="1:9">
      <c r="I24" s="206"/>
    </row>
  </sheetData>
  <mergeCells count="9">
    <mergeCell ref="A2:I2"/>
    <mergeCell ref="A3:I3"/>
    <mergeCell ref="A4:I4"/>
    <mergeCell ref="D23:I23"/>
    <mergeCell ref="A7:I7"/>
    <mergeCell ref="G8:G10"/>
    <mergeCell ref="H8:H10"/>
    <mergeCell ref="I8:I10"/>
    <mergeCell ref="A8:F9"/>
  </mergeCells>
  <phoneticPr fontId="0" type="noConversion"/>
  <printOptions horizontalCentered="1"/>
  <pageMargins left="0.74803149606299213" right="0.74803149606299213" top="0.74803149606299213" bottom="0.74803149606299213" header="0.51181102362204722" footer="0.51181102362204722"/>
  <pageSetup paperSize="9" scale="96" orientation="landscape" horizontalDpi="180" verticalDpi="180" r:id="rId1"/>
  <headerFooter alignWithMargins="0"/>
  <rowBreaks count="1" manualBreakCount="1">
    <brk id="2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I25"/>
  <sheetViews>
    <sheetView view="pageBreakPreview" zoomScaleSheetLayoutView="100" workbookViewId="0">
      <selection activeCell="G18" sqref="G18"/>
    </sheetView>
  </sheetViews>
  <sheetFormatPr defaultRowHeight="15"/>
  <cols>
    <col min="1" max="1" width="9.140625" style="141"/>
    <col min="2" max="2" width="24.28515625" style="141" bestFit="1" customWidth="1"/>
    <col min="3" max="3" width="13.42578125" style="141" bestFit="1" customWidth="1"/>
    <col min="4" max="4" width="11.42578125" style="141" bestFit="1" customWidth="1"/>
    <col min="5" max="5" width="16.5703125" style="141" customWidth="1"/>
    <col min="6" max="6" width="14.7109375" style="141" customWidth="1"/>
    <col min="7" max="7" width="23.5703125" style="141" customWidth="1"/>
    <col min="8" max="16384" width="9.140625" style="141"/>
  </cols>
  <sheetData>
    <row r="1" spans="1:9">
      <c r="A1" s="280" t="s">
        <v>189</v>
      </c>
      <c r="B1" s="280"/>
      <c r="C1" s="280"/>
      <c r="D1" s="280"/>
      <c r="E1" s="280"/>
      <c r="F1" s="280"/>
      <c r="G1" s="280"/>
    </row>
    <row r="2" spans="1:9">
      <c r="A2" s="142"/>
      <c r="B2" s="143"/>
      <c r="C2" s="143"/>
      <c r="D2" s="143"/>
      <c r="E2" s="143"/>
      <c r="F2" s="143"/>
      <c r="G2" s="143"/>
    </row>
    <row r="3" spans="1:9">
      <c r="A3" s="280" t="s">
        <v>222</v>
      </c>
      <c r="B3" s="280"/>
      <c r="C3" s="280"/>
      <c r="D3" s="280"/>
      <c r="E3" s="280"/>
      <c r="F3" s="280"/>
      <c r="G3" s="280"/>
    </row>
    <row r="4" spans="1:9" ht="15.75">
      <c r="A4" s="203"/>
      <c r="B4" s="203"/>
      <c r="C4" s="203"/>
      <c r="D4" s="203"/>
      <c r="E4" s="203"/>
      <c r="F4" s="203"/>
      <c r="G4" s="203"/>
      <c r="H4" s="180"/>
      <c r="I4" s="180"/>
    </row>
    <row r="5" spans="1:9">
      <c r="A5" s="281" t="s">
        <v>245</v>
      </c>
      <c r="B5" s="282"/>
      <c r="C5" s="282"/>
      <c r="D5" s="282"/>
      <c r="E5" s="282"/>
      <c r="F5" s="282"/>
      <c r="G5" s="282"/>
    </row>
    <row r="6" spans="1:9">
      <c r="A6" s="281" t="s">
        <v>244</v>
      </c>
      <c r="B6" s="282"/>
      <c r="C6" s="282"/>
      <c r="D6" s="282"/>
      <c r="E6" s="282"/>
      <c r="F6" s="282"/>
      <c r="G6" s="282"/>
    </row>
    <row r="7" spans="1:9">
      <c r="A7" s="283" t="s">
        <v>29</v>
      </c>
      <c r="B7" s="283"/>
      <c r="C7" s="283"/>
      <c r="D7" s="283"/>
      <c r="E7" s="283"/>
      <c r="F7" s="283"/>
      <c r="G7" s="283"/>
    </row>
    <row r="8" spans="1:9" ht="46.5" customHeight="1">
      <c r="A8" s="145" t="s">
        <v>7</v>
      </c>
      <c r="B8" s="145" t="s">
        <v>17</v>
      </c>
      <c r="C8" s="145" t="s">
        <v>5</v>
      </c>
      <c r="D8" s="145" t="s">
        <v>190</v>
      </c>
      <c r="E8" s="145" t="s">
        <v>203</v>
      </c>
      <c r="F8" s="145" t="s">
        <v>14</v>
      </c>
      <c r="G8" s="146" t="s">
        <v>204</v>
      </c>
    </row>
    <row r="9" spans="1:9">
      <c r="A9" s="147">
        <v>1</v>
      </c>
      <c r="B9" s="147">
        <v>2</v>
      </c>
      <c r="C9" s="147">
        <v>3</v>
      </c>
      <c r="D9" s="148">
        <v>4</v>
      </c>
      <c r="E9" s="148">
        <v>5</v>
      </c>
      <c r="F9" s="148">
        <v>6</v>
      </c>
      <c r="G9" s="148">
        <v>7</v>
      </c>
    </row>
    <row r="10" spans="1:9">
      <c r="A10" s="149">
        <v>1</v>
      </c>
      <c r="B10" s="150"/>
      <c r="C10" s="151"/>
      <c r="D10" s="152"/>
      <c r="E10" s="153"/>
      <c r="F10" s="153"/>
      <c r="G10" s="153"/>
    </row>
    <row r="11" spans="1:9">
      <c r="A11" s="149">
        <v>2</v>
      </c>
      <c r="B11" s="150"/>
      <c r="C11" s="151"/>
      <c r="D11" s="152"/>
      <c r="E11" s="153"/>
      <c r="F11" s="153"/>
      <c r="G11" s="153"/>
    </row>
    <row r="12" spans="1:9">
      <c r="A12" s="149">
        <v>3</v>
      </c>
      <c r="B12" s="150"/>
      <c r="C12" s="151"/>
      <c r="D12" s="152"/>
      <c r="E12" s="153"/>
      <c r="F12" s="153"/>
      <c r="G12" s="153"/>
    </row>
    <row r="13" spans="1:9">
      <c r="A13" s="149">
        <v>4</v>
      </c>
      <c r="B13" s="150"/>
      <c r="C13" s="151"/>
      <c r="D13" s="152"/>
      <c r="E13" s="153"/>
      <c r="F13" s="153"/>
      <c r="G13" s="153"/>
    </row>
    <row r="14" spans="1:9">
      <c r="A14" s="149">
        <v>5</v>
      </c>
      <c r="B14" s="150"/>
      <c r="C14" s="151"/>
      <c r="D14" s="152"/>
      <c r="E14" s="153"/>
      <c r="F14" s="153"/>
      <c r="G14" s="153"/>
    </row>
    <row r="15" spans="1:9" ht="15" customHeight="1">
      <c r="A15" s="156"/>
      <c r="B15" s="157"/>
      <c r="C15" s="157"/>
      <c r="D15" s="157"/>
      <c r="E15" s="157"/>
      <c r="F15" s="158"/>
      <c r="G15" s="158"/>
    </row>
    <row r="16" spans="1:9">
      <c r="A16" s="157"/>
      <c r="B16" s="157"/>
      <c r="C16" s="157"/>
      <c r="D16" s="157"/>
      <c r="E16" s="157"/>
      <c r="F16" s="158"/>
      <c r="G16" s="158"/>
    </row>
    <row r="17" spans="1:9" s="129" customFormat="1">
      <c r="A17" s="177" t="s">
        <v>30</v>
      </c>
      <c r="B17" s="177"/>
      <c r="C17" s="11"/>
      <c r="D17" s="278" t="s">
        <v>2</v>
      </c>
      <c r="E17" s="278"/>
      <c r="F17" s="278"/>
      <c r="G17" s="278"/>
      <c r="H17" s="177"/>
      <c r="I17" s="177"/>
    </row>
    <row r="18" spans="1:9">
      <c r="A18" s="160"/>
      <c r="B18" s="144"/>
      <c r="C18" s="160"/>
      <c r="D18" s="160"/>
      <c r="E18" s="144"/>
      <c r="F18" s="162"/>
      <c r="G18" s="206" t="s">
        <v>242</v>
      </c>
    </row>
    <row r="20" spans="1:9">
      <c r="A20" s="277" t="s">
        <v>212</v>
      </c>
      <c r="B20" s="277"/>
      <c r="C20" s="277"/>
      <c r="D20" s="277"/>
      <c r="E20" s="277"/>
      <c r="F20" s="277"/>
      <c r="G20" s="277"/>
    </row>
    <row r="21" spans="1:9">
      <c r="A21" s="160"/>
      <c r="B21" s="144"/>
      <c r="C21" s="160"/>
      <c r="D21" s="160"/>
      <c r="E21" s="160"/>
      <c r="F21" s="162"/>
      <c r="G21" s="162"/>
    </row>
    <row r="22" spans="1:9">
      <c r="A22" s="157"/>
      <c r="B22" s="157"/>
      <c r="C22" s="157"/>
      <c r="D22" s="157"/>
      <c r="E22" s="157"/>
      <c r="F22" s="158"/>
      <c r="G22" s="158"/>
    </row>
    <row r="23" spans="1:9">
      <c r="A23" s="157"/>
      <c r="B23" s="157"/>
      <c r="C23" s="157"/>
      <c r="D23" s="157"/>
      <c r="E23" s="157"/>
      <c r="F23" s="158"/>
      <c r="G23" s="158"/>
    </row>
    <row r="24" spans="1:9">
      <c r="A24" s="143"/>
      <c r="B24" s="143"/>
      <c r="C24" s="143"/>
      <c r="D24" s="143"/>
      <c r="E24" s="143"/>
      <c r="F24" s="143"/>
      <c r="G24" s="143"/>
    </row>
    <row r="25" spans="1:9">
      <c r="A25" s="144"/>
      <c r="B25" s="156"/>
      <c r="C25" s="156"/>
      <c r="D25" s="156"/>
      <c r="E25" s="156"/>
      <c r="F25" s="143"/>
      <c r="G25" s="143"/>
    </row>
  </sheetData>
  <mergeCells count="7">
    <mergeCell ref="A20:G20"/>
    <mergeCell ref="D17:G17"/>
    <mergeCell ref="A1:G1"/>
    <mergeCell ref="A3:G3"/>
    <mergeCell ref="A5:G5"/>
    <mergeCell ref="A6:G6"/>
    <mergeCell ref="A7:G7"/>
  </mergeCells>
  <printOptions horizontalCentered="1"/>
  <pageMargins left="0.51181102362204722" right="0.35433070866141736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I28"/>
  <sheetViews>
    <sheetView view="pageBreakPreview" zoomScaleSheetLayoutView="100" workbookViewId="0">
      <selection activeCell="G31" sqref="G31"/>
    </sheetView>
  </sheetViews>
  <sheetFormatPr defaultRowHeight="15"/>
  <cols>
    <col min="1" max="1" width="5.7109375" style="141" customWidth="1"/>
    <col min="2" max="2" width="23.7109375" style="141" customWidth="1"/>
    <col min="3" max="3" width="14.42578125" style="141" customWidth="1"/>
    <col min="4" max="4" width="18.140625" style="141" customWidth="1"/>
    <col min="5" max="5" width="12.7109375" style="141" customWidth="1"/>
    <col min="6" max="6" width="11.28515625" style="141" customWidth="1"/>
    <col min="7" max="7" width="15" style="141" bestFit="1" customWidth="1"/>
    <col min="8" max="8" width="10.42578125" style="141" customWidth="1"/>
    <col min="9" max="16384" width="9.140625" style="141"/>
  </cols>
  <sheetData>
    <row r="1" spans="1:8">
      <c r="A1" s="280" t="s">
        <v>198</v>
      </c>
      <c r="B1" s="280"/>
      <c r="C1" s="280"/>
      <c r="D1" s="280"/>
      <c r="E1" s="280"/>
      <c r="F1" s="280"/>
      <c r="G1" s="280"/>
      <c r="H1" s="280"/>
    </row>
    <row r="2" spans="1:8">
      <c r="A2" s="280" t="s">
        <v>206</v>
      </c>
      <c r="B2" s="280"/>
      <c r="C2" s="280"/>
      <c r="D2" s="280"/>
      <c r="E2" s="280"/>
      <c r="F2" s="280"/>
      <c r="G2" s="280"/>
      <c r="H2" s="280"/>
    </row>
    <row r="3" spans="1:8">
      <c r="A3" s="288" t="s">
        <v>211</v>
      </c>
      <c r="B3" s="288"/>
      <c r="C3" s="288"/>
      <c r="D3" s="288"/>
      <c r="E3" s="288"/>
      <c r="F3" s="288"/>
      <c r="G3" s="288"/>
      <c r="H3" s="288"/>
    </row>
    <row r="4" spans="1:8">
      <c r="A4" s="292" t="s">
        <v>218</v>
      </c>
      <c r="B4" s="292"/>
      <c r="C4" s="292"/>
      <c r="D4" s="292"/>
      <c r="E4" s="292"/>
      <c r="F4" s="292"/>
      <c r="G4" s="292"/>
      <c r="H4" s="292"/>
    </row>
    <row r="5" spans="1:8">
      <c r="A5" s="144"/>
      <c r="B5" s="143"/>
      <c r="C5" s="143"/>
      <c r="D5" s="143"/>
      <c r="E5" s="143"/>
      <c r="F5" s="143"/>
      <c r="G5" s="143"/>
      <c r="H5" s="143"/>
    </row>
    <row r="6" spans="1:8">
      <c r="A6" s="283" t="s">
        <v>29</v>
      </c>
      <c r="B6" s="283"/>
      <c r="C6" s="283"/>
      <c r="D6" s="283"/>
      <c r="E6" s="283"/>
      <c r="F6" s="283"/>
      <c r="G6" s="283"/>
      <c r="H6" s="283"/>
    </row>
    <row r="7" spans="1:8" ht="38.25">
      <c r="A7" s="145" t="s">
        <v>7</v>
      </c>
      <c r="B7" s="145" t="s">
        <v>17</v>
      </c>
      <c r="C7" s="145" t="s">
        <v>205</v>
      </c>
      <c r="D7" s="145" t="s">
        <v>199</v>
      </c>
      <c r="E7" s="145" t="s">
        <v>191</v>
      </c>
      <c r="F7" s="146" t="s">
        <v>192</v>
      </c>
      <c r="G7" s="145" t="s">
        <v>193</v>
      </c>
      <c r="H7" s="145" t="s">
        <v>90</v>
      </c>
    </row>
    <row r="8" spans="1:8">
      <c r="A8" s="147">
        <v>1</v>
      </c>
      <c r="B8" s="147">
        <v>2</v>
      </c>
      <c r="C8" s="147">
        <v>3</v>
      </c>
      <c r="D8" s="148">
        <v>4</v>
      </c>
      <c r="E8" s="148">
        <v>5</v>
      </c>
      <c r="F8" s="148">
        <v>6</v>
      </c>
      <c r="G8" s="148">
        <v>7</v>
      </c>
      <c r="H8" s="148">
        <v>8</v>
      </c>
    </row>
    <row r="9" spans="1:8">
      <c r="A9" s="149">
        <v>1</v>
      </c>
      <c r="B9" s="150"/>
      <c r="C9" s="151"/>
      <c r="D9" s="152"/>
      <c r="E9" s="153"/>
      <c r="F9" s="153"/>
      <c r="G9" s="153"/>
      <c r="H9" s="154"/>
    </row>
    <row r="10" spans="1:8">
      <c r="A10" s="149">
        <v>2</v>
      </c>
      <c r="B10" s="150"/>
      <c r="C10" s="151"/>
      <c r="D10" s="152"/>
      <c r="E10" s="153"/>
      <c r="F10" s="153"/>
      <c r="G10" s="153"/>
      <c r="H10" s="154"/>
    </row>
    <row r="11" spans="1:8">
      <c r="A11" s="149">
        <v>3</v>
      </c>
      <c r="B11" s="150"/>
      <c r="C11" s="151"/>
      <c r="D11" s="152"/>
      <c r="E11" s="153"/>
      <c r="F11" s="153"/>
      <c r="G11" s="153"/>
      <c r="H11" s="154"/>
    </row>
    <row r="12" spans="1:8">
      <c r="A12" s="149">
        <v>4</v>
      </c>
      <c r="B12" s="150"/>
      <c r="C12" s="151"/>
      <c r="D12" s="152"/>
      <c r="E12" s="153"/>
      <c r="F12" s="153"/>
      <c r="G12" s="153"/>
      <c r="H12" s="154"/>
    </row>
    <row r="13" spans="1:8">
      <c r="A13" s="149">
        <v>5</v>
      </c>
      <c r="B13" s="150"/>
      <c r="C13" s="151"/>
      <c r="D13" s="152"/>
      <c r="E13" s="153"/>
      <c r="F13" s="153"/>
      <c r="G13" s="153"/>
      <c r="H13" s="154"/>
    </row>
    <row r="14" spans="1:8">
      <c r="A14" s="289" t="s">
        <v>21</v>
      </c>
      <c r="B14" s="290"/>
      <c r="C14" s="290"/>
      <c r="D14" s="291"/>
      <c r="E14" s="173">
        <f>SUM(E9:E13)</f>
        <v>0</v>
      </c>
      <c r="F14" s="173">
        <f t="shared" ref="F14:H14" si="0">SUM(F9:F13)</f>
        <v>0</v>
      </c>
      <c r="G14" s="173">
        <f t="shared" si="0"/>
        <v>0</v>
      </c>
      <c r="H14" s="173">
        <f t="shared" si="0"/>
        <v>0</v>
      </c>
    </row>
    <row r="15" spans="1:8" ht="15" customHeight="1">
      <c r="A15" s="156"/>
      <c r="B15" s="157"/>
      <c r="C15" s="157"/>
      <c r="D15" s="157"/>
      <c r="E15" s="157"/>
      <c r="F15" s="158"/>
      <c r="G15" s="158"/>
      <c r="H15" s="158"/>
    </row>
    <row r="16" spans="1:8" ht="15.75">
      <c r="A16" s="174" t="s">
        <v>195</v>
      </c>
      <c r="B16" s="173" t="s">
        <v>213</v>
      </c>
      <c r="C16" s="286" t="s">
        <v>246</v>
      </c>
      <c r="D16" s="287"/>
      <c r="E16" s="179">
        <f>F14</f>
        <v>0</v>
      </c>
      <c r="F16" s="158"/>
      <c r="G16" s="158"/>
      <c r="H16" s="158"/>
    </row>
    <row r="17" spans="1:9">
      <c r="A17" s="175" t="s">
        <v>196</v>
      </c>
      <c r="B17" s="173" t="s">
        <v>215</v>
      </c>
      <c r="C17" s="286" t="s">
        <v>214</v>
      </c>
      <c r="D17" s="287"/>
      <c r="E17" s="179">
        <f>G14</f>
        <v>0</v>
      </c>
      <c r="F17" s="158"/>
      <c r="G17" s="158"/>
      <c r="H17" s="158"/>
    </row>
    <row r="18" spans="1:9" s="183" customFormat="1" ht="15" customHeight="1">
      <c r="A18" s="181" t="s">
        <v>197</v>
      </c>
      <c r="B18" s="173" t="s">
        <v>216</v>
      </c>
      <c r="C18" s="284" t="s">
        <v>217</v>
      </c>
      <c r="D18" s="285"/>
      <c r="E18" s="182">
        <f>H14</f>
        <v>0</v>
      </c>
      <c r="F18" s="161"/>
      <c r="G18" s="161"/>
      <c r="H18" s="161"/>
    </row>
    <row r="19" spans="1:9">
      <c r="A19" s="157"/>
      <c r="B19" s="157"/>
      <c r="C19" s="157"/>
      <c r="D19" s="157"/>
      <c r="E19" s="157"/>
      <c r="F19" s="158"/>
      <c r="G19" s="158"/>
      <c r="H19" s="158"/>
    </row>
    <row r="20" spans="1:9">
      <c r="A20" s="160"/>
      <c r="B20" s="144"/>
      <c r="C20" s="160"/>
      <c r="D20" s="160"/>
      <c r="E20" s="144"/>
      <c r="F20" s="162"/>
      <c r="G20" s="162"/>
      <c r="H20" s="164"/>
    </row>
    <row r="21" spans="1:9" s="129" customFormat="1">
      <c r="A21" s="177" t="s">
        <v>30</v>
      </c>
      <c r="B21" s="177"/>
      <c r="C21" s="11"/>
      <c r="D21" s="278" t="s">
        <v>2</v>
      </c>
      <c r="E21" s="278"/>
      <c r="F21" s="278"/>
      <c r="G21" s="278"/>
      <c r="H21" s="278"/>
      <c r="I21" s="177"/>
    </row>
    <row r="22" spans="1:9">
      <c r="A22" s="166"/>
      <c r="B22" s="167"/>
      <c r="C22" s="168"/>
      <c r="D22" s="169"/>
      <c r="E22" s="169"/>
      <c r="F22" s="170"/>
      <c r="G22" s="170"/>
      <c r="H22" s="206" t="s">
        <v>243</v>
      </c>
    </row>
    <row r="24" spans="1:9">
      <c r="A24" s="160"/>
      <c r="B24" s="144"/>
      <c r="C24" s="160"/>
      <c r="D24" s="160"/>
      <c r="E24" s="160"/>
      <c r="F24" s="162"/>
      <c r="G24" s="162"/>
      <c r="H24" s="172"/>
    </row>
    <row r="25" spans="1:9">
      <c r="A25" s="157"/>
      <c r="B25" s="157"/>
      <c r="C25" s="157"/>
      <c r="D25" s="157"/>
      <c r="E25" s="157"/>
      <c r="F25" s="158"/>
      <c r="G25" s="158"/>
      <c r="H25" s="158"/>
    </row>
    <row r="26" spans="1:9">
      <c r="A26" s="157"/>
      <c r="B26" s="157"/>
      <c r="C26" s="157"/>
      <c r="D26" s="157"/>
      <c r="E26" s="157"/>
      <c r="F26" s="158"/>
      <c r="G26" s="158"/>
      <c r="H26" s="158"/>
    </row>
    <row r="27" spans="1:9">
      <c r="A27" s="143"/>
      <c r="B27" s="143"/>
      <c r="C27" s="143"/>
      <c r="D27" s="143"/>
      <c r="E27" s="143"/>
      <c r="F27" s="143"/>
      <c r="G27" s="143"/>
      <c r="H27" s="143"/>
    </row>
    <row r="28" spans="1:9">
      <c r="A28" s="144"/>
      <c r="B28" s="156"/>
      <c r="C28" s="156"/>
      <c r="D28" s="156"/>
      <c r="E28" s="156"/>
      <c r="F28" s="143"/>
      <c r="G28" s="143"/>
      <c r="H28" s="143"/>
    </row>
  </sheetData>
  <mergeCells count="10">
    <mergeCell ref="D21:H21"/>
    <mergeCell ref="C18:D18"/>
    <mergeCell ref="C17:D17"/>
    <mergeCell ref="C16:D16"/>
    <mergeCell ref="A1:H1"/>
    <mergeCell ref="A2:H2"/>
    <mergeCell ref="A6:H6"/>
    <mergeCell ref="A3:H3"/>
    <mergeCell ref="A14:D14"/>
    <mergeCell ref="A4:H4"/>
  </mergeCells>
  <printOptions horizontalCentered="1"/>
  <pageMargins left="0.51181102362204722" right="0.35433070866141736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40" sqref="G40"/>
    </sheetView>
  </sheetViews>
  <sheetFormatPr defaultRowHeight="15"/>
  <cols>
    <col min="1" max="1" width="5.85546875" style="141" customWidth="1"/>
    <col min="2" max="2" width="30.7109375" style="141" customWidth="1"/>
    <col min="3" max="7" width="15.7109375" style="141" customWidth="1"/>
    <col min="8" max="16384" width="9.140625" style="141"/>
  </cols>
  <sheetData>
    <row r="1" spans="1:8">
      <c r="A1" s="280" t="s">
        <v>207</v>
      </c>
      <c r="B1" s="280"/>
      <c r="C1" s="280"/>
      <c r="D1" s="280"/>
      <c r="E1" s="280"/>
      <c r="F1" s="280"/>
      <c r="G1" s="280"/>
    </row>
    <row r="2" spans="1:8">
      <c r="A2" s="142"/>
      <c r="B2" s="143"/>
      <c r="C2" s="143"/>
      <c r="D2" s="143"/>
      <c r="E2" s="143"/>
      <c r="F2" s="143"/>
      <c r="G2" s="143"/>
    </row>
    <row r="3" spans="1:8">
      <c r="A3" s="280" t="s">
        <v>219</v>
      </c>
      <c r="B3" s="280"/>
      <c r="C3" s="280"/>
      <c r="D3" s="280"/>
      <c r="E3" s="280"/>
      <c r="F3" s="280"/>
      <c r="G3" s="280"/>
    </row>
    <row r="4" spans="1:8">
      <c r="A4" s="288" t="s">
        <v>211</v>
      </c>
      <c r="B4" s="288"/>
      <c r="C4" s="288"/>
      <c r="D4" s="288"/>
      <c r="E4" s="288"/>
      <c r="F4" s="288"/>
      <c r="G4" s="288"/>
      <c r="H4" s="288"/>
    </row>
    <row r="5" spans="1:8">
      <c r="A5" s="292" t="s">
        <v>218</v>
      </c>
      <c r="B5" s="292"/>
      <c r="C5" s="292"/>
      <c r="D5" s="292"/>
      <c r="E5" s="292"/>
      <c r="F5" s="292"/>
      <c r="G5" s="292"/>
      <c r="H5" s="292"/>
    </row>
    <row r="6" spans="1:8">
      <c r="A6" s="144" t="s">
        <v>208</v>
      </c>
      <c r="B6" s="143"/>
      <c r="C6" s="143"/>
      <c r="D6" s="143"/>
      <c r="E6" s="143"/>
      <c r="F6" s="143"/>
      <c r="G6" s="143"/>
    </row>
    <row r="7" spans="1:8">
      <c r="A7" s="283" t="s">
        <v>29</v>
      </c>
      <c r="B7" s="283"/>
      <c r="C7" s="283"/>
      <c r="D7" s="283"/>
      <c r="E7" s="283"/>
      <c r="F7" s="283"/>
      <c r="G7" s="283"/>
    </row>
    <row r="8" spans="1:8" s="176" customFormat="1" ht="25.5">
      <c r="A8" s="145" t="s">
        <v>7</v>
      </c>
      <c r="B8" s="145" t="s">
        <v>17</v>
      </c>
      <c r="C8" s="145" t="s">
        <v>210</v>
      </c>
      <c r="D8" s="145" t="s">
        <v>199</v>
      </c>
      <c r="E8" s="146" t="s">
        <v>200</v>
      </c>
      <c r="F8" s="145" t="s">
        <v>194</v>
      </c>
      <c r="G8" s="145" t="s">
        <v>90</v>
      </c>
    </row>
    <row r="9" spans="1:8">
      <c r="A9" s="147">
        <v>1</v>
      </c>
      <c r="B9" s="147">
        <v>2</v>
      </c>
      <c r="C9" s="147">
        <v>3</v>
      </c>
      <c r="D9" s="148">
        <v>4</v>
      </c>
      <c r="E9" s="147">
        <v>5</v>
      </c>
      <c r="F9" s="148">
        <v>6</v>
      </c>
      <c r="G9" s="147">
        <v>7</v>
      </c>
    </row>
    <row r="10" spans="1:8">
      <c r="A10" s="149"/>
      <c r="B10" s="150"/>
      <c r="C10" s="151"/>
      <c r="D10" s="153"/>
      <c r="E10" s="154"/>
      <c r="F10" s="154"/>
      <c r="G10" s="154"/>
    </row>
    <row r="11" spans="1:8">
      <c r="A11" s="149"/>
      <c r="B11" s="150"/>
      <c r="C11" s="151"/>
      <c r="D11" s="153"/>
      <c r="E11" s="154"/>
      <c r="F11" s="154"/>
      <c r="G11" s="154"/>
    </row>
    <row r="12" spans="1:8">
      <c r="A12" s="149"/>
      <c r="B12" s="150"/>
      <c r="C12" s="151"/>
      <c r="D12" s="153"/>
      <c r="E12" s="154"/>
      <c r="F12" s="154"/>
      <c r="G12" s="154"/>
    </row>
    <row r="13" spans="1:8">
      <c r="A13" s="149"/>
      <c r="B13" s="150"/>
      <c r="C13" s="151"/>
      <c r="D13" s="153"/>
      <c r="E13" s="154"/>
      <c r="F13" s="154"/>
      <c r="G13" s="154"/>
    </row>
    <row r="14" spans="1:8">
      <c r="A14" s="149"/>
      <c r="B14" s="150"/>
      <c r="C14" s="151"/>
      <c r="D14" s="153"/>
      <c r="E14" s="154"/>
      <c r="F14" s="154"/>
      <c r="G14" s="154"/>
    </row>
    <row r="15" spans="1:8">
      <c r="A15" s="289" t="s">
        <v>90</v>
      </c>
      <c r="B15" s="290"/>
      <c r="C15" s="290"/>
      <c r="D15" s="290"/>
      <c r="E15" s="290"/>
      <c r="F15" s="291"/>
      <c r="G15" s="155">
        <f>SUM(G10:G14)</f>
        <v>0</v>
      </c>
    </row>
    <row r="16" spans="1:8" ht="15" customHeight="1">
      <c r="A16" s="156"/>
      <c r="B16" s="157"/>
      <c r="C16" s="157"/>
      <c r="D16" s="158"/>
      <c r="E16" s="158"/>
      <c r="F16" s="158"/>
      <c r="G16" s="158"/>
    </row>
    <row r="17" spans="1:9">
      <c r="A17" s="160"/>
      <c r="B17" s="144"/>
      <c r="C17" s="160"/>
      <c r="D17" s="162"/>
      <c r="E17" s="144"/>
      <c r="F17" s="163"/>
      <c r="G17" s="165"/>
    </row>
    <row r="18" spans="1:9">
      <c r="A18" s="166"/>
      <c r="B18" s="167"/>
      <c r="C18" s="168"/>
      <c r="D18" s="170"/>
      <c r="E18" s="171"/>
      <c r="F18" s="166"/>
      <c r="G18" s="166"/>
    </row>
    <row r="19" spans="1:9" s="129" customFormat="1">
      <c r="A19" s="177" t="s">
        <v>30</v>
      </c>
      <c r="B19" s="177"/>
      <c r="C19" s="11"/>
      <c r="D19" s="278" t="s">
        <v>2</v>
      </c>
      <c r="E19" s="278"/>
      <c r="F19" s="278"/>
      <c r="G19" s="278"/>
      <c r="H19" s="177"/>
      <c r="I19" s="177"/>
    </row>
    <row r="20" spans="1:9">
      <c r="A20" s="160"/>
      <c r="B20" s="144"/>
      <c r="C20" s="160"/>
      <c r="D20" s="162"/>
      <c r="E20" s="144"/>
      <c r="F20" s="163"/>
      <c r="G20" s="206"/>
    </row>
    <row r="21" spans="1:9">
      <c r="A21" s="157"/>
      <c r="B21" s="157"/>
      <c r="C21" s="157"/>
      <c r="D21" s="158"/>
      <c r="E21" s="158"/>
      <c r="F21" s="158"/>
      <c r="G21" s="158"/>
    </row>
    <row r="22" spans="1:9">
      <c r="A22" s="157"/>
      <c r="B22" s="157"/>
      <c r="C22" s="157"/>
      <c r="D22" s="158"/>
      <c r="E22" s="158"/>
      <c r="F22" s="158"/>
      <c r="G22" s="158"/>
    </row>
    <row r="23" spans="1:9">
      <c r="A23" s="143"/>
      <c r="B23" s="143"/>
      <c r="C23" s="143"/>
      <c r="D23" s="143"/>
      <c r="E23" s="143"/>
      <c r="F23" s="143"/>
      <c r="G23" s="143"/>
    </row>
    <row r="24" spans="1:9">
      <c r="A24" s="144"/>
      <c r="B24" s="156"/>
      <c r="C24" s="156"/>
      <c r="D24" s="143"/>
      <c r="E24" s="143"/>
      <c r="F24" s="143"/>
      <c r="G24" s="143"/>
    </row>
  </sheetData>
  <mergeCells count="7">
    <mergeCell ref="D19:G19"/>
    <mergeCell ref="A1:G1"/>
    <mergeCell ref="A3:G3"/>
    <mergeCell ref="A7:G7"/>
    <mergeCell ref="A15:F15"/>
    <mergeCell ref="A4:H4"/>
    <mergeCell ref="A5:H5"/>
  </mergeCells>
  <printOptions horizontalCentered="1"/>
  <pageMargins left="0.51181102362204722" right="0.35433070866141736" top="0.74803149606299213" bottom="0.74803149606299213" header="0.31496062992125984" footer="0.31496062992125984"/>
  <pageSetup paperSize="9" scale="11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Q18" sqref="Q18"/>
    </sheetView>
  </sheetViews>
  <sheetFormatPr defaultRowHeight="15"/>
  <cols>
    <col min="1" max="1" width="5.85546875" style="141" customWidth="1"/>
    <col min="2" max="2" width="30.7109375" style="141" customWidth="1"/>
    <col min="3" max="7" width="15.7109375" style="141" customWidth="1"/>
    <col min="8" max="16384" width="9.140625" style="141"/>
  </cols>
  <sheetData>
    <row r="1" spans="1:8">
      <c r="A1" s="280" t="s">
        <v>209</v>
      </c>
      <c r="B1" s="280"/>
      <c r="C1" s="280"/>
      <c r="D1" s="280"/>
      <c r="E1" s="280"/>
      <c r="F1" s="280"/>
      <c r="G1" s="280"/>
    </row>
    <row r="2" spans="1:8">
      <c r="A2" s="142"/>
      <c r="B2" s="143"/>
      <c r="C2" s="143"/>
      <c r="D2" s="143"/>
      <c r="E2" s="143"/>
      <c r="F2" s="143"/>
      <c r="G2" s="143"/>
    </row>
    <row r="3" spans="1:8">
      <c r="A3" s="280" t="s">
        <v>273</v>
      </c>
      <c r="B3" s="280"/>
      <c r="C3" s="280"/>
      <c r="D3" s="280"/>
      <c r="E3" s="280"/>
      <c r="F3" s="280"/>
      <c r="G3" s="280"/>
    </row>
    <row r="4" spans="1:8">
      <c r="A4" s="288" t="s">
        <v>211</v>
      </c>
      <c r="B4" s="288"/>
      <c r="C4" s="288"/>
      <c r="D4" s="288"/>
      <c r="E4" s="288"/>
      <c r="F4" s="288"/>
      <c r="G4" s="288"/>
      <c r="H4" s="184"/>
    </row>
    <row r="5" spans="1:8">
      <c r="A5" s="144" t="s">
        <v>208</v>
      </c>
      <c r="B5" s="143"/>
      <c r="C5" s="143"/>
      <c r="D5" s="143"/>
      <c r="E5" s="143"/>
      <c r="F5" s="143"/>
      <c r="G5" s="143"/>
    </row>
    <row r="6" spans="1:8">
      <c r="A6" s="283" t="s">
        <v>29</v>
      </c>
      <c r="B6" s="283"/>
      <c r="C6" s="283"/>
      <c r="D6" s="283"/>
      <c r="E6" s="283"/>
      <c r="F6" s="283"/>
      <c r="G6" s="283"/>
    </row>
    <row r="7" spans="1:8" s="176" customFormat="1" ht="25.5">
      <c r="A7" s="145" t="s">
        <v>7</v>
      </c>
      <c r="B7" s="145" t="s">
        <v>17</v>
      </c>
      <c r="C7" s="145" t="s">
        <v>210</v>
      </c>
      <c r="D7" s="145" t="s">
        <v>199</v>
      </c>
      <c r="E7" s="146" t="s">
        <v>200</v>
      </c>
      <c r="F7" s="145" t="s">
        <v>194</v>
      </c>
      <c r="G7" s="145" t="s">
        <v>90</v>
      </c>
    </row>
    <row r="8" spans="1:8">
      <c r="A8" s="147">
        <v>1</v>
      </c>
      <c r="B8" s="147">
        <v>2</v>
      </c>
      <c r="C8" s="147">
        <v>3</v>
      </c>
      <c r="D8" s="148">
        <v>4</v>
      </c>
      <c r="E8" s="147">
        <v>5</v>
      </c>
      <c r="F8" s="148">
        <v>6</v>
      </c>
      <c r="G8" s="147">
        <v>7</v>
      </c>
    </row>
    <row r="9" spans="1:8">
      <c r="A9" s="149"/>
      <c r="B9" s="150"/>
      <c r="C9" s="151"/>
      <c r="D9" s="153"/>
      <c r="E9" s="154"/>
      <c r="F9" s="154"/>
      <c r="G9" s="154"/>
    </row>
    <row r="10" spans="1:8">
      <c r="A10" s="149"/>
      <c r="B10" s="150"/>
      <c r="C10" s="151"/>
      <c r="D10" s="153"/>
      <c r="E10" s="154"/>
      <c r="F10" s="154"/>
      <c r="G10" s="154"/>
    </row>
    <row r="11" spans="1:8">
      <c r="A11" s="149"/>
      <c r="B11" s="150"/>
      <c r="C11" s="151"/>
      <c r="D11" s="153"/>
      <c r="E11" s="154"/>
      <c r="F11" s="154"/>
      <c r="G11" s="154"/>
    </row>
    <row r="12" spans="1:8">
      <c r="A12" s="149"/>
      <c r="B12" s="150"/>
      <c r="C12" s="151"/>
      <c r="D12" s="153"/>
      <c r="E12" s="154"/>
      <c r="F12" s="154"/>
      <c r="G12" s="154"/>
    </row>
    <row r="13" spans="1:8">
      <c r="A13" s="149"/>
      <c r="B13" s="150"/>
      <c r="C13" s="151"/>
      <c r="D13" s="153"/>
      <c r="E13" s="154"/>
      <c r="F13" s="154"/>
      <c r="G13" s="154"/>
    </row>
    <row r="14" spans="1:8">
      <c r="A14" s="289" t="s">
        <v>90</v>
      </c>
      <c r="B14" s="290"/>
      <c r="C14" s="290"/>
      <c r="D14" s="290"/>
      <c r="E14" s="290"/>
      <c r="F14" s="291"/>
      <c r="G14" s="155">
        <f>SUM(G9:G13)</f>
        <v>0</v>
      </c>
    </row>
    <row r="15" spans="1:8" ht="15" customHeight="1">
      <c r="A15" s="156"/>
      <c r="B15" s="157"/>
      <c r="C15" s="157"/>
      <c r="D15" s="158"/>
      <c r="E15" s="158"/>
      <c r="F15" s="158"/>
      <c r="G15" s="158"/>
    </row>
    <row r="16" spans="1:8" ht="15.75" customHeight="1">
      <c r="A16" s="159"/>
      <c r="B16" s="144"/>
      <c r="C16" s="160"/>
      <c r="D16" s="158"/>
      <c r="E16" s="158"/>
      <c r="F16" s="158"/>
      <c r="G16" s="158"/>
    </row>
    <row r="17" spans="1:9">
      <c r="A17" s="166"/>
      <c r="B17" s="167"/>
      <c r="C17" s="168"/>
      <c r="D17" s="170"/>
      <c r="E17" s="171"/>
      <c r="F17" s="166"/>
      <c r="G17" s="166"/>
    </row>
    <row r="18" spans="1:9" s="129" customFormat="1">
      <c r="A18" s="177" t="s">
        <v>30</v>
      </c>
      <c r="B18" s="177"/>
      <c r="C18" s="11"/>
      <c r="D18" s="278" t="s">
        <v>2</v>
      </c>
      <c r="E18" s="278"/>
      <c r="F18" s="278"/>
      <c r="G18" s="278"/>
      <c r="H18" s="177"/>
      <c r="I18" s="177"/>
    </row>
    <row r="19" spans="1:9">
      <c r="A19" s="160"/>
      <c r="B19" s="144"/>
      <c r="C19" s="160"/>
      <c r="D19" s="162"/>
      <c r="E19" s="144"/>
      <c r="F19" s="163"/>
      <c r="G19" s="172"/>
    </row>
    <row r="20" spans="1:9">
      <c r="A20" s="157"/>
      <c r="B20" s="157"/>
      <c r="C20" s="157"/>
      <c r="D20" s="158"/>
      <c r="E20" s="158"/>
      <c r="F20" s="158"/>
      <c r="G20" s="158"/>
    </row>
    <row r="21" spans="1:9">
      <c r="A21" s="157"/>
      <c r="B21" s="157"/>
      <c r="C21" s="157"/>
      <c r="D21" s="158"/>
      <c r="E21" s="158"/>
      <c r="F21" s="158"/>
      <c r="G21" s="158"/>
    </row>
    <row r="22" spans="1:9">
      <c r="A22" s="143"/>
      <c r="B22" s="143"/>
      <c r="C22" s="143"/>
      <c r="D22" s="143"/>
      <c r="E22" s="143"/>
      <c r="F22" s="143"/>
      <c r="G22" s="143"/>
    </row>
    <row r="23" spans="1:9">
      <c r="A23" s="144"/>
      <c r="B23" s="156"/>
      <c r="C23" s="156"/>
      <c r="D23" s="143"/>
      <c r="E23" s="143"/>
      <c r="F23" s="143"/>
      <c r="G23" s="143"/>
    </row>
  </sheetData>
  <mergeCells count="6">
    <mergeCell ref="A14:F14"/>
    <mergeCell ref="D18:G18"/>
    <mergeCell ref="A1:G1"/>
    <mergeCell ref="A3:G3"/>
    <mergeCell ref="A6:G6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O33"/>
  <sheetViews>
    <sheetView view="pageBreakPreview" zoomScaleSheetLayoutView="100" workbookViewId="0">
      <selection activeCell="I9" sqref="I9:I11"/>
    </sheetView>
  </sheetViews>
  <sheetFormatPr defaultColWidth="9.140625" defaultRowHeight="15"/>
  <cols>
    <col min="1" max="6" width="10.5703125" style="9" customWidth="1"/>
    <col min="7" max="7" width="13.5703125" style="9" customWidth="1"/>
    <col min="8" max="8" width="11.5703125" style="9" customWidth="1"/>
    <col min="9" max="9" width="12.42578125" style="9" customWidth="1"/>
    <col min="10" max="10" width="17.85546875" style="9" customWidth="1"/>
    <col min="11" max="16384" width="9.140625" style="9"/>
  </cols>
  <sheetData>
    <row r="1" spans="1:15" ht="15.75" thickBot="1">
      <c r="A1" s="5"/>
      <c r="B1"/>
      <c r="C1"/>
      <c r="D1"/>
      <c r="E1"/>
      <c r="F1"/>
      <c r="G1"/>
      <c r="H1"/>
      <c r="I1" s="5" t="s">
        <v>19</v>
      </c>
      <c r="J1" s="88"/>
    </row>
    <row r="2" spans="1:15">
      <c r="A2" s="238" t="s">
        <v>76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5">
      <c r="A3" s="46"/>
    </row>
    <row r="4" spans="1:15">
      <c r="A4" s="256" t="s">
        <v>141</v>
      </c>
      <c r="B4" s="257"/>
      <c r="C4" s="257"/>
      <c r="D4" s="257"/>
      <c r="E4" s="257"/>
      <c r="F4" s="257"/>
      <c r="G4" s="257"/>
      <c r="H4" s="257"/>
      <c r="I4" s="257"/>
      <c r="J4" s="257"/>
      <c r="K4" s="43"/>
      <c r="L4" s="43"/>
      <c r="M4" s="43"/>
      <c r="N4" s="43"/>
      <c r="O4" s="43"/>
    </row>
    <row r="5" spans="1:15">
      <c r="A5" s="5"/>
    </row>
    <row r="6" spans="1:15">
      <c r="A6" s="5" t="s">
        <v>0</v>
      </c>
      <c r="J6" s="51"/>
    </row>
    <row r="7" spans="1:15">
      <c r="A7" s="5"/>
      <c r="J7" s="51"/>
    </row>
    <row r="8" spans="1:15">
      <c r="A8" s="293" t="s">
        <v>93</v>
      </c>
      <c r="B8" s="293"/>
      <c r="C8" s="293"/>
      <c r="D8" s="293"/>
      <c r="E8" s="293"/>
      <c r="F8" s="293"/>
      <c r="G8" s="293"/>
      <c r="H8" s="293"/>
      <c r="I8" s="293"/>
      <c r="J8" s="293"/>
    </row>
    <row r="9" spans="1:15" ht="20.25" customHeight="1">
      <c r="A9" s="294" t="s">
        <v>58</v>
      </c>
      <c r="B9" s="295"/>
      <c r="C9" s="295"/>
      <c r="D9" s="295"/>
      <c r="E9" s="295"/>
      <c r="F9" s="295"/>
      <c r="G9" s="239" t="s">
        <v>144</v>
      </c>
      <c r="H9" s="239" t="s">
        <v>59</v>
      </c>
      <c r="I9" s="239" t="s">
        <v>149</v>
      </c>
      <c r="J9" s="239" t="s">
        <v>13</v>
      </c>
    </row>
    <row r="10" spans="1:15" ht="20.25" customHeight="1">
      <c r="A10" s="296"/>
      <c r="B10" s="297"/>
      <c r="C10" s="297"/>
      <c r="D10" s="297"/>
      <c r="E10" s="297"/>
      <c r="F10" s="297"/>
      <c r="G10" s="249"/>
      <c r="H10" s="249"/>
      <c r="I10" s="249"/>
      <c r="J10" s="249"/>
    </row>
    <row r="11" spans="1:15" ht="25.35" customHeight="1">
      <c r="A11" s="13" t="s">
        <v>60</v>
      </c>
      <c r="B11" s="19" t="s">
        <v>61</v>
      </c>
      <c r="C11" s="19" t="s">
        <v>77</v>
      </c>
      <c r="D11" s="19" t="s">
        <v>63</v>
      </c>
      <c r="E11" s="13" t="s">
        <v>64</v>
      </c>
      <c r="F11" s="81" t="s">
        <v>65</v>
      </c>
      <c r="G11" s="240"/>
      <c r="H11" s="240"/>
      <c r="I11" s="240"/>
      <c r="J11" s="240"/>
    </row>
    <row r="12" spans="1:15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29">
        <v>7</v>
      </c>
      <c r="H12" s="29">
        <v>8</v>
      </c>
      <c r="I12" s="29">
        <v>9</v>
      </c>
      <c r="J12" s="29">
        <v>10</v>
      </c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68" t="s">
        <v>21</v>
      </c>
      <c r="B22" s="269"/>
      <c r="C22" s="269"/>
      <c r="D22" s="269"/>
      <c r="E22" s="269"/>
      <c r="F22" s="269"/>
      <c r="G22" s="80"/>
      <c r="H22" s="2"/>
      <c r="I22" s="2">
        <f>SUM(I13:I21)</f>
        <v>0</v>
      </c>
      <c r="J22" s="2"/>
    </row>
    <row r="23" spans="1:10">
      <c r="A23" s="11" t="s">
        <v>1</v>
      </c>
    </row>
    <row r="24" spans="1:10">
      <c r="A24" s="11"/>
    </row>
    <row r="25" spans="1:10">
      <c r="A25" s="75" t="s">
        <v>78</v>
      </c>
    </row>
    <row r="26" spans="1:10">
      <c r="A26" s="6"/>
    </row>
    <row r="27" spans="1:10">
      <c r="A27" s="6"/>
    </row>
    <row r="28" spans="1:10">
      <c r="A28" s="6"/>
    </row>
    <row r="29" spans="1:10" ht="15" customHeight="1">
      <c r="A29" s="187" t="s">
        <v>30</v>
      </c>
      <c r="B29" s="3"/>
      <c r="C29" s="3"/>
      <c r="D29" s="70"/>
      <c r="E29" s="70"/>
      <c r="F29" s="70"/>
      <c r="G29" s="70"/>
      <c r="J29" s="51" t="s">
        <v>2</v>
      </c>
    </row>
    <row r="30" spans="1:10">
      <c r="B30" s="11"/>
      <c r="J30" s="206" t="s">
        <v>247</v>
      </c>
    </row>
    <row r="33" spans="10:10">
      <c r="J33" s="10"/>
    </row>
  </sheetData>
  <mergeCells count="9">
    <mergeCell ref="A22:F22"/>
    <mergeCell ref="G9:G11"/>
    <mergeCell ref="A2:J2"/>
    <mergeCell ref="A4:J4"/>
    <mergeCell ref="A8:J8"/>
    <mergeCell ref="A9:F10"/>
    <mergeCell ref="H9:H11"/>
    <mergeCell ref="I9:I11"/>
    <mergeCell ref="J9:J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S32"/>
  <sheetViews>
    <sheetView view="pageBreakPreview" zoomScaleSheetLayoutView="100" workbookViewId="0">
      <selection activeCell="F10" sqref="F10"/>
    </sheetView>
  </sheetViews>
  <sheetFormatPr defaultColWidth="9.140625" defaultRowHeight="15"/>
  <cols>
    <col min="1" max="1" width="6.5703125" style="9" customWidth="1"/>
    <col min="2" max="2" width="20.85546875" style="9" customWidth="1"/>
    <col min="3" max="3" width="17.140625" style="9" customWidth="1"/>
    <col min="4" max="4" width="21.42578125" style="9" customWidth="1"/>
    <col min="5" max="5" width="14.42578125" style="9" customWidth="1"/>
    <col min="6" max="6" width="21.42578125" style="9" customWidth="1"/>
    <col min="7" max="7" width="15.5703125" style="9" customWidth="1"/>
    <col min="8" max="8" width="13.5703125" style="9" customWidth="1"/>
    <col min="9" max="9" width="15.85546875" style="9" customWidth="1"/>
    <col min="10" max="16384" width="9.140625" style="9"/>
  </cols>
  <sheetData>
    <row r="1" spans="1:17">
      <c r="A1" s="238" t="s">
        <v>79</v>
      </c>
      <c r="B1" s="238"/>
      <c r="C1" s="238"/>
      <c r="D1" s="238"/>
      <c r="E1" s="238"/>
      <c r="F1" s="238"/>
      <c r="G1" s="238"/>
      <c r="H1" s="238"/>
      <c r="I1" s="238"/>
    </row>
    <row r="2" spans="1:17" ht="15.75" thickBot="1">
      <c r="A2" s="46"/>
      <c r="B2" s="46"/>
      <c r="C2" s="46"/>
      <c r="D2" s="46"/>
      <c r="E2" s="46"/>
      <c r="F2" s="46"/>
      <c r="G2" s="46"/>
      <c r="H2" s="5" t="s">
        <v>19</v>
      </c>
      <c r="I2" s="88"/>
    </row>
    <row r="3" spans="1:17">
      <c r="A3" s="238" t="s">
        <v>142</v>
      </c>
      <c r="B3" s="238"/>
      <c r="C3" s="238"/>
      <c r="D3" s="238"/>
      <c r="E3" s="238"/>
      <c r="F3" s="238"/>
      <c r="G3" s="238"/>
      <c r="H3" s="238"/>
      <c r="I3" s="238"/>
    </row>
    <row r="4" spans="1:17">
      <c r="A4" s="46"/>
      <c r="B4" s="46"/>
      <c r="C4" s="46"/>
      <c r="D4" s="46"/>
      <c r="E4" s="46"/>
      <c r="F4" s="46"/>
      <c r="G4" s="46"/>
      <c r="H4" s="46"/>
      <c r="I4" s="46"/>
    </row>
    <row r="5" spans="1:17">
      <c r="A5" s="46"/>
      <c r="B5" s="46"/>
      <c r="C5" s="46"/>
      <c r="D5" s="46"/>
      <c r="E5" s="46"/>
      <c r="F5" s="46"/>
      <c r="G5" s="46"/>
      <c r="H5" s="46"/>
    </row>
    <row r="6" spans="1:17">
      <c r="A6" s="271" t="s">
        <v>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</row>
    <row r="7" spans="1:17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5" t="s">
        <v>39</v>
      </c>
      <c r="Q8" s="51"/>
    </row>
    <row r="9" spans="1:17">
      <c r="F9" s="10"/>
      <c r="G9" s="10"/>
      <c r="H9" s="10"/>
      <c r="I9" s="45" t="s">
        <v>25</v>
      </c>
    </row>
    <row r="10" spans="1:17" s="11" customFormat="1" ht="57" customHeight="1">
      <c r="A10" s="22" t="s">
        <v>12</v>
      </c>
      <c r="B10" s="42" t="s">
        <v>4</v>
      </c>
      <c r="C10" s="42" t="s">
        <v>5</v>
      </c>
      <c r="D10" s="42" t="s">
        <v>26</v>
      </c>
      <c r="E10" s="22" t="s">
        <v>53</v>
      </c>
      <c r="F10" s="22" t="s">
        <v>259</v>
      </c>
      <c r="G10" s="22" t="s">
        <v>140</v>
      </c>
      <c r="H10" s="22" t="s">
        <v>37</v>
      </c>
      <c r="I10" s="42" t="s">
        <v>13</v>
      </c>
    </row>
    <row r="11" spans="1:17">
      <c r="A11" s="84">
        <v>1</v>
      </c>
      <c r="B11" s="84">
        <v>2</v>
      </c>
      <c r="C11" s="84">
        <v>3</v>
      </c>
      <c r="D11" s="84">
        <v>4</v>
      </c>
      <c r="E11" s="84">
        <v>5</v>
      </c>
      <c r="F11" s="84">
        <v>6</v>
      </c>
      <c r="G11" s="84">
        <v>7</v>
      </c>
      <c r="H11" s="84">
        <v>8</v>
      </c>
      <c r="I11" s="84">
        <v>9</v>
      </c>
    </row>
    <row r="12" spans="1:17">
      <c r="A12" s="8"/>
      <c r="B12" s="8"/>
      <c r="C12" s="8"/>
      <c r="D12" s="8"/>
      <c r="E12" s="8"/>
      <c r="F12" s="25">
        <f>E12*365</f>
        <v>0</v>
      </c>
      <c r="G12" s="25">
        <f>F12*365</f>
        <v>0</v>
      </c>
      <c r="H12" s="25">
        <f>F12+G12</f>
        <v>0</v>
      </c>
      <c r="I12" s="8"/>
    </row>
    <row r="13" spans="1:17">
      <c r="A13" s="8"/>
      <c r="B13" s="8"/>
      <c r="C13" s="8"/>
      <c r="D13" s="8"/>
      <c r="E13" s="8"/>
      <c r="F13" s="25">
        <f t="shared" ref="F13:G21" si="0">E13*365</f>
        <v>0</v>
      </c>
      <c r="G13" s="25">
        <f t="shared" si="0"/>
        <v>0</v>
      </c>
      <c r="H13" s="25">
        <f t="shared" ref="H13:H21" si="1">F13+G13</f>
        <v>0</v>
      </c>
      <c r="I13" s="8"/>
    </row>
    <row r="14" spans="1:17">
      <c r="A14" s="8"/>
      <c r="B14" s="8"/>
      <c r="C14" s="8"/>
      <c r="D14" s="8"/>
      <c r="E14" s="8"/>
      <c r="F14" s="25">
        <f t="shared" si="0"/>
        <v>0</v>
      </c>
      <c r="G14" s="25">
        <f t="shared" si="0"/>
        <v>0</v>
      </c>
      <c r="H14" s="25">
        <f t="shared" si="1"/>
        <v>0</v>
      </c>
      <c r="I14" s="8"/>
    </row>
    <row r="15" spans="1:17">
      <c r="A15" s="8"/>
      <c r="B15" s="8"/>
      <c r="C15" s="8"/>
      <c r="D15" s="8"/>
      <c r="E15" s="8"/>
      <c r="F15" s="25">
        <f t="shared" si="0"/>
        <v>0</v>
      </c>
      <c r="G15" s="25">
        <f t="shared" si="0"/>
        <v>0</v>
      </c>
      <c r="H15" s="25">
        <f t="shared" si="1"/>
        <v>0</v>
      </c>
      <c r="I15" s="8"/>
    </row>
    <row r="16" spans="1:17">
      <c r="A16" s="8"/>
      <c r="B16" s="8"/>
      <c r="C16" s="8"/>
      <c r="D16" s="8"/>
      <c r="E16" s="8"/>
      <c r="F16" s="25">
        <f t="shared" si="0"/>
        <v>0</v>
      </c>
      <c r="G16" s="25">
        <f t="shared" si="0"/>
        <v>0</v>
      </c>
      <c r="H16" s="25">
        <f t="shared" si="1"/>
        <v>0</v>
      </c>
      <c r="I16" s="8"/>
    </row>
    <row r="17" spans="1:19">
      <c r="A17" s="8"/>
      <c r="B17" s="8"/>
      <c r="C17" s="8"/>
      <c r="D17" s="8"/>
      <c r="E17" s="8"/>
      <c r="F17" s="25">
        <f t="shared" si="0"/>
        <v>0</v>
      </c>
      <c r="G17" s="25">
        <f t="shared" si="0"/>
        <v>0</v>
      </c>
      <c r="H17" s="25">
        <f t="shared" si="1"/>
        <v>0</v>
      </c>
      <c r="I17" s="8"/>
    </row>
    <row r="18" spans="1:19">
      <c r="A18" s="8"/>
      <c r="B18" s="8"/>
      <c r="C18" s="8"/>
      <c r="D18" s="8"/>
      <c r="E18" s="8"/>
      <c r="F18" s="25">
        <f t="shared" si="0"/>
        <v>0</v>
      </c>
      <c r="G18" s="25">
        <f t="shared" si="0"/>
        <v>0</v>
      </c>
      <c r="H18" s="25">
        <f t="shared" si="1"/>
        <v>0</v>
      </c>
      <c r="I18" s="8"/>
    </row>
    <row r="19" spans="1:19">
      <c r="A19" s="8"/>
      <c r="B19" s="8"/>
      <c r="C19" s="8"/>
      <c r="D19" s="8"/>
      <c r="E19" s="8"/>
      <c r="F19" s="25">
        <f t="shared" si="0"/>
        <v>0</v>
      </c>
      <c r="G19" s="25">
        <f t="shared" si="0"/>
        <v>0</v>
      </c>
      <c r="H19" s="25">
        <f t="shared" si="1"/>
        <v>0</v>
      </c>
      <c r="I19" s="8"/>
    </row>
    <row r="20" spans="1:19">
      <c r="A20" s="8"/>
      <c r="B20" s="8"/>
      <c r="C20" s="8"/>
      <c r="D20" s="8"/>
      <c r="E20" s="8"/>
      <c r="F20" s="25">
        <f t="shared" si="0"/>
        <v>0</v>
      </c>
      <c r="G20" s="25">
        <f t="shared" si="0"/>
        <v>0</v>
      </c>
      <c r="H20" s="25">
        <f t="shared" si="1"/>
        <v>0</v>
      </c>
      <c r="I20" s="8"/>
    </row>
    <row r="21" spans="1:19">
      <c r="A21" s="8"/>
      <c r="B21" s="8"/>
      <c r="C21" s="8"/>
      <c r="D21" s="8"/>
      <c r="E21" s="8"/>
      <c r="F21" s="25">
        <f t="shared" si="0"/>
        <v>0</v>
      </c>
      <c r="G21" s="25">
        <f t="shared" si="0"/>
        <v>0</v>
      </c>
      <c r="H21" s="25">
        <f t="shared" si="1"/>
        <v>0</v>
      </c>
      <c r="I21" s="8"/>
    </row>
    <row r="22" spans="1:19">
      <c r="A22" s="298" t="s">
        <v>9</v>
      </c>
      <c r="B22" s="299"/>
      <c r="C22" s="300"/>
      <c r="D22" s="49"/>
      <c r="E22" s="8"/>
      <c r="F22" s="23">
        <f>SUM(F12:F21)</f>
        <v>0</v>
      </c>
      <c r="G22" s="23">
        <f>SUM(G12:G21)</f>
        <v>0</v>
      </c>
      <c r="H22" s="23">
        <f>SUM(H12:H20)</f>
        <v>0</v>
      </c>
      <c r="I22" s="8"/>
    </row>
    <row r="23" spans="1:19" ht="15.75">
      <c r="A23" s="20" t="s">
        <v>1</v>
      </c>
      <c r="E23" s="5"/>
      <c r="F23" s="15"/>
      <c r="G23" s="15"/>
      <c r="H23" s="15"/>
    </row>
    <row r="24" spans="1:19" ht="15.75">
      <c r="A24" s="62" t="s">
        <v>45</v>
      </c>
      <c r="B24" s="5" t="s">
        <v>46</v>
      </c>
      <c r="C24" s="27"/>
      <c r="D24" s="27"/>
      <c r="E24" s="5"/>
      <c r="F24" s="15"/>
      <c r="G24" s="15"/>
      <c r="H24" s="15"/>
    </row>
    <row r="25" spans="1:19">
      <c r="A25" s="75" t="s">
        <v>75</v>
      </c>
      <c r="F25" s="79"/>
      <c r="G25" s="79"/>
      <c r="H25" s="79"/>
    </row>
    <row r="26" spans="1:19">
      <c r="A26" s="11"/>
      <c r="E26" s="5"/>
      <c r="F26" s="15"/>
      <c r="G26" s="15"/>
      <c r="H26" s="15"/>
    </row>
    <row r="27" spans="1:19">
      <c r="S27" s="43"/>
    </row>
    <row r="28" spans="1:19">
      <c r="A28" s="12"/>
      <c r="B28" s="17"/>
      <c r="C28" s="14"/>
      <c r="D28" s="14"/>
      <c r="S28" s="43"/>
    </row>
    <row r="29" spans="1:19" s="197" customFormat="1" ht="15" customHeight="1">
      <c r="A29" s="196" t="s">
        <v>30</v>
      </c>
      <c r="B29" s="3"/>
      <c r="C29" s="3"/>
      <c r="D29" s="70"/>
      <c r="E29" s="70"/>
      <c r="F29" s="70"/>
      <c r="G29" s="70"/>
      <c r="I29" s="204" t="s">
        <v>2</v>
      </c>
      <c r="J29" s="204"/>
      <c r="K29" s="204"/>
      <c r="L29" s="204"/>
      <c r="M29" s="204"/>
      <c r="N29" s="204"/>
      <c r="O29" s="204"/>
    </row>
    <row r="30" spans="1:19">
      <c r="I30" s="206" t="s">
        <v>248</v>
      </c>
    </row>
    <row r="32" spans="1:19" ht="18" customHeight="1"/>
  </sheetData>
  <mergeCells count="5">
    <mergeCell ref="A22:C22"/>
    <mergeCell ref="A1:I1"/>
    <mergeCell ref="A3:I3"/>
    <mergeCell ref="A6:P6"/>
    <mergeCell ref="A7:P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landscape" horizontalDpi="180" verticalDpi="18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S32"/>
  <sheetViews>
    <sheetView view="pageBreakPreview" zoomScaleSheetLayoutView="100" workbookViewId="0">
      <selection activeCell="F10" sqref="F10"/>
    </sheetView>
  </sheetViews>
  <sheetFormatPr defaultColWidth="9.140625" defaultRowHeight="15"/>
  <cols>
    <col min="1" max="1" width="6.5703125" style="9" customWidth="1"/>
    <col min="2" max="2" width="20.85546875" style="9" customWidth="1"/>
    <col min="3" max="3" width="17.140625" style="9" customWidth="1"/>
    <col min="4" max="4" width="21.42578125" style="9" customWidth="1"/>
    <col min="5" max="5" width="12.42578125" style="9" customWidth="1"/>
    <col min="6" max="6" width="21.42578125" style="9" customWidth="1"/>
    <col min="7" max="7" width="11.42578125" style="9" customWidth="1"/>
    <col min="8" max="8" width="13.5703125" style="9" customWidth="1"/>
    <col min="9" max="9" width="17.42578125" style="9" customWidth="1"/>
    <col min="10" max="16384" width="9.140625" style="9"/>
  </cols>
  <sheetData>
    <row r="1" spans="1:17">
      <c r="A1" s="238" t="s">
        <v>81</v>
      </c>
      <c r="B1" s="238"/>
      <c r="C1" s="238"/>
      <c r="D1" s="238"/>
      <c r="E1" s="238"/>
      <c r="F1" s="238"/>
      <c r="G1" s="238"/>
      <c r="H1" s="238"/>
      <c r="I1" s="238"/>
    </row>
    <row r="2" spans="1:17" ht="15.75" thickBot="1">
      <c r="A2" s="46"/>
      <c r="B2" s="46"/>
      <c r="C2" s="46"/>
      <c r="D2" s="46"/>
      <c r="E2" s="46"/>
      <c r="F2" s="46"/>
      <c r="G2" s="46"/>
      <c r="H2" s="5" t="s">
        <v>19</v>
      </c>
      <c r="I2" s="88"/>
    </row>
    <row r="3" spans="1:17">
      <c r="A3" s="238" t="s">
        <v>94</v>
      </c>
      <c r="B3" s="238"/>
      <c r="C3" s="238"/>
      <c r="D3" s="238"/>
      <c r="E3" s="238"/>
      <c r="F3" s="238"/>
      <c r="G3" s="238"/>
      <c r="H3" s="238"/>
      <c r="I3" s="238"/>
    </row>
    <row r="4" spans="1:17">
      <c r="A4" s="46"/>
      <c r="B4" s="46"/>
      <c r="C4" s="46"/>
      <c r="D4" s="46"/>
      <c r="E4" s="46"/>
      <c r="F4" s="46"/>
      <c r="G4" s="46"/>
      <c r="H4" s="46"/>
      <c r="I4" s="46"/>
    </row>
    <row r="5" spans="1:17">
      <c r="A5" s="46"/>
      <c r="B5" s="46"/>
      <c r="C5" s="46"/>
      <c r="D5" s="46"/>
      <c r="E5" s="46"/>
      <c r="F5" s="46"/>
      <c r="G5" s="46"/>
      <c r="H5" s="46"/>
    </row>
    <row r="6" spans="1:17">
      <c r="A6" s="271" t="s">
        <v>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</row>
    <row r="7" spans="1:17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5" t="s">
        <v>39</v>
      </c>
      <c r="Q8" s="51"/>
    </row>
    <row r="9" spans="1:17" s="82" customFormat="1" ht="16.350000000000001" customHeight="1">
      <c r="F9" s="52"/>
      <c r="G9" s="52"/>
      <c r="H9" s="52"/>
      <c r="I9" s="83" t="s">
        <v>25</v>
      </c>
    </row>
    <row r="10" spans="1:17" s="11" customFormat="1" ht="61.5" customHeight="1">
      <c r="A10" s="22" t="s">
        <v>12</v>
      </c>
      <c r="B10" s="42" t="s">
        <v>4</v>
      </c>
      <c r="C10" s="42" t="s">
        <v>5</v>
      </c>
      <c r="D10" s="42" t="s">
        <v>26</v>
      </c>
      <c r="E10" s="22" t="s">
        <v>122</v>
      </c>
      <c r="F10" s="22" t="s">
        <v>274</v>
      </c>
      <c r="G10" s="22" t="s">
        <v>138</v>
      </c>
      <c r="H10" s="22" t="s">
        <v>37</v>
      </c>
      <c r="I10" s="42" t="s">
        <v>13</v>
      </c>
    </row>
    <row r="11" spans="1:17" s="28" customFormat="1">
      <c r="A11" s="84">
        <v>1</v>
      </c>
      <c r="B11" s="84">
        <v>2</v>
      </c>
      <c r="C11" s="84">
        <v>3</v>
      </c>
      <c r="D11" s="84">
        <v>4</v>
      </c>
      <c r="E11" s="84">
        <v>5</v>
      </c>
      <c r="F11" s="84">
        <v>6</v>
      </c>
      <c r="G11" s="84">
        <v>7</v>
      </c>
      <c r="H11" s="84">
        <v>8</v>
      </c>
      <c r="I11" s="84">
        <v>9</v>
      </c>
    </row>
    <row r="12" spans="1:17">
      <c r="A12" s="8"/>
      <c r="B12" s="8"/>
      <c r="C12" s="8"/>
      <c r="D12" s="8"/>
      <c r="E12" s="8"/>
      <c r="F12" s="25">
        <f>E12*12</f>
        <v>0</v>
      </c>
      <c r="G12" s="25">
        <f>F12*12</f>
        <v>0</v>
      </c>
      <c r="H12" s="25">
        <f>F12+G12</f>
        <v>0</v>
      </c>
      <c r="I12" s="8"/>
    </row>
    <row r="13" spans="1:17">
      <c r="A13" s="8"/>
      <c r="B13" s="8"/>
      <c r="C13" s="8"/>
      <c r="D13" s="8"/>
      <c r="E13" s="8"/>
      <c r="F13" s="25">
        <f t="shared" ref="F13:G21" si="0">E13*12</f>
        <v>0</v>
      </c>
      <c r="G13" s="25">
        <f t="shared" si="0"/>
        <v>0</v>
      </c>
      <c r="H13" s="25">
        <f t="shared" ref="H13:H21" si="1">F13+G13</f>
        <v>0</v>
      </c>
      <c r="I13" s="8"/>
    </row>
    <row r="14" spans="1:17">
      <c r="A14" s="8"/>
      <c r="B14" s="8"/>
      <c r="C14" s="8"/>
      <c r="D14" s="8"/>
      <c r="E14" s="8"/>
      <c r="F14" s="25">
        <f t="shared" si="0"/>
        <v>0</v>
      </c>
      <c r="G14" s="25">
        <f t="shared" si="0"/>
        <v>0</v>
      </c>
      <c r="H14" s="25">
        <f t="shared" si="1"/>
        <v>0</v>
      </c>
      <c r="I14" s="8"/>
    </row>
    <row r="15" spans="1:17">
      <c r="A15" s="8"/>
      <c r="B15" s="8"/>
      <c r="C15" s="8"/>
      <c r="D15" s="8"/>
      <c r="E15" s="8"/>
      <c r="F15" s="25">
        <f t="shared" si="0"/>
        <v>0</v>
      </c>
      <c r="G15" s="25">
        <f t="shared" si="0"/>
        <v>0</v>
      </c>
      <c r="H15" s="25">
        <f t="shared" si="1"/>
        <v>0</v>
      </c>
      <c r="I15" s="8"/>
    </row>
    <row r="16" spans="1:17">
      <c r="A16" s="8"/>
      <c r="B16" s="8"/>
      <c r="C16" s="8"/>
      <c r="D16" s="8"/>
      <c r="E16" s="8"/>
      <c r="F16" s="25">
        <f t="shared" si="0"/>
        <v>0</v>
      </c>
      <c r="G16" s="25">
        <f t="shared" si="0"/>
        <v>0</v>
      </c>
      <c r="H16" s="25">
        <f t="shared" si="1"/>
        <v>0</v>
      </c>
      <c r="I16" s="8"/>
    </row>
    <row r="17" spans="1:19">
      <c r="A17" s="8"/>
      <c r="B17" s="8"/>
      <c r="C17" s="8"/>
      <c r="D17" s="8"/>
      <c r="E17" s="8"/>
      <c r="F17" s="25">
        <f t="shared" si="0"/>
        <v>0</v>
      </c>
      <c r="G17" s="25">
        <f t="shared" si="0"/>
        <v>0</v>
      </c>
      <c r="H17" s="25">
        <f t="shared" si="1"/>
        <v>0</v>
      </c>
      <c r="I17" s="8"/>
    </row>
    <row r="18" spans="1:19">
      <c r="A18" s="8"/>
      <c r="B18" s="8"/>
      <c r="C18" s="8"/>
      <c r="D18" s="8"/>
      <c r="E18" s="8"/>
      <c r="F18" s="25">
        <f t="shared" si="0"/>
        <v>0</v>
      </c>
      <c r="G18" s="25">
        <f t="shared" si="0"/>
        <v>0</v>
      </c>
      <c r="H18" s="25">
        <f t="shared" si="1"/>
        <v>0</v>
      </c>
      <c r="I18" s="8"/>
    </row>
    <row r="19" spans="1:19">
      <c r="A19" s="8"/>
      <c r="B19" s="8"/>
      <c r="C19" s="8"/>
      <c r="D19" s="8"/>
      <c r="E19" s="8"/>
      <c r="F19" s="25">
        <f t="shared" si="0"/>
        <v>0</v>
      </c>
      <c r="G19" s="25">
        <f t="shared" si="0"/>
        <v>0</v>
      </c>
      <c r="H19" s="25">
        <f t="shared" si="1"/>
        <v>0</v>
      </c>
      <c r="I19" s="8"/>
    </row>
    <row r="20" spans="1:19">
      <c r="A20" s="8"/>
      <c r="B20" s="8"/>
      <c r="C20" s="8"/>
      <c r="D20" s="8"/>
      <c r="E20" s="8"/>
      <c r="F20" s="25">
        <f t="shared" si="0"/>
        <v>0</v>
      </c>
      <c r="G20" s="25">
        <f t="shared" si="0"/>
        <v>0</v>
      </c>
      <c r="H20" s="25">
        <f t="shared" si="1"/>
        <v>0</v>
      </c>
      <c r="I20" s="8"/>
    </row>
    <row r="21" spans="1:19">
      <c r="A21" s="8"/>
      <c r="B21" s="8"/>
      <c r="C21" s="8"/>
      <c r="D21" s="8"/>
      <c r="E21" s="8"/>
      <c r="F21" s="25">
        <f t="shared" si="0"/>
        <v>0</v>
      </c>
      <c r="G21" s="25">
        <f t="shared" si="0"/>
        <v>0</v>
      </c>
      <c r="H21" s="25">
        <f t="shared" si="1"/>
        <v>0</v>
      </c>
      <c r="I21" s="8"/>
    </row>
    <row r="22" spans="1:19">
      <c r="A22" s="298" t="s">
        <v>9</v>
      </c>
      <c r="B22" s="299"/>
      <c r="C22" s="300"/>
      <c r="D22" s="49"/>
      <c r="E22" s="8"/>
      <c r="F22" s="23">
        <f>SUM(F12:F21)</f>
        <v>0</v>
      </c>
      <c r="G22" s="23">
        <f>SUM(G12:G21)</f>
        <v>0</v>
      </c>
      <c r="H22" s="23">
        <f t="shared" ref="H22" si="2">SUM(H12:H21)</f>
        <v>0</v>
      </c>
      <c r="I22" s="8"/>
    </row>
    <row r="23" spans="1:19" ht="15.75">
      <c r="A23" s="20" t="s">
        <v>1</v>
      </c>
      <c r="E23" s="5"/>
      <c r="F23" s="15"/>
      <c r="G23" s="15"/>
      <c r="H23" s="15"/>
    </row>
    <row r="24" spans="1:19" ht="15.75">
      <c r="A24" s="62" t="s">
        <v>45</v>
      </c>
      <c r="B24" s="5" t="s">
        <v>46</v>
      </c>
      <c r="C24" s="27"/>
      <c r="D24" s="27"/>
      <c r="E24" s="5"/>
      <c r="F24" s="15"/>
      <c r="G24" s="15"/>
      <c r="H24" s="15"/>
    </row>
    <row r="25" spans="1:19">
      <c r="A25" s="75" t="s">
        <v>75</v>
      </c>
      <c r="F25" s="79"/>
      <c r="G25" s="79"/>
      <c r="H25" s="79"/>
    </row>
    <row r="26" spans="1:19">
      <c r="A26" s="11"/>
      <c r="E26" s="5"/>
      <c r="F26" s="15"/>
      <c r="G26" s="15"/>
      <c r="H26" s="15"/>
    </row>
    <row r="27" spans="1:19">
      <c r="S27" s="43"/>
    </row>
    <row r="28" spans="1:19">
      <c r="A28" s="12"/>
      <c r="B28" s="17"/>
      <c r="C28" s="14"/>
      <c r="D28" s="14"/>
      <c r="S28" s="43"/>
    </row>
    <row r="29" spans="1:19" s="197" customFormat="1" ht="15" customHeight="1">
      <c r="A29" s="196" t="s">
        <v>30</v>
      </c>
      <c r="B29" s="3"/>
      <c r="C29" s="3"/>
      <c r="D29" s="70"/>
      <c r="E29" s="70"/>
      <c r="F29" s="70"/>
      <c r="G29" s="70"/>
      <c r="I29" s="204" t="s">
        <v>2</v>
      </c>
      <c r="J29" s="204"/>
      <c r="K29" s="204"/>
      <c r="L29" s="204"/>
      <c r="M29" s="204"/>
      <c r="N29" s="204"/>
      <c r="O29" s="204"/>
    </row>
    <row r="30" spans="1:19">
      <c r="I30" s="38" t="s">
        <v>249</v>
      </c>
    </row>
    <row r="32" spans="1:19" ht="18" customHeight="1"/>
  </sheetData>
  <mergeCells count="5">
    <mergeCell ref="A1:I1"/>
    <mergeCell ref="A3:I3"/>
    <mergeCell ref="A6:P6"/>
    <mergeCell ref="A7:P7"/>
    <mergeCell ref="A22:C22"/>
  </mergeCells>
  <printOptions horizontalCentered="1"/>
  <pageMargins left="0.25" right="0.25" top="0.75" bottom="0.75" header="0.3" footer="0.3"/>
  <pageSetup paperSize="9" scale="90" orientation="landscape" horizontalDpi="180" verticalDpi="18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O29"/>
  <sheetViews>
    <sheetView view="pageBreakPreview" zoomScaleSheetLayoutView="100" workbookViewId="0">
      <selection activeCell="I8" sqref="I8:I10"/>
    </sheetView>
  </sheetViews>
  <sheetFormatPr defaultColWidth="9.140625" defaultRowHeight="15"/>
  <cols>
    <col min="1" max="6" width="11.42578125" style="9" customWidth="1"/>
    <col min="7" max="7" width="12.140625" style="9" customWidth="1"/>
    <col min="8" max="8" width="12.5703125" style="9" customWidth="1"/>
    <col min="9" max="9" width="12.42578125" style="9" customWidth="1"/>
    <col min="10" max="10" width="19.5703125" style="9" customWidth="1"/>
    <col min="11" max="16384" width="9.140625" style="9"/>
  </cols>
  <sheetData>
    <row r="1" spans="1:15" ht="15.75" thickBot="1">
      <c r="A1" s="5"/>
      <c r="B1"/>
      <c r="C1"/>
      <c r="D1"/>
      <c r="E1"/>
      <c r="F1"/>
      <c r="G1"/>
      <c r="H1"/>
      <c r="I1" s="5" t="s">
        <v>19</v>
      </c>
      <c r="J1" s="88"/>
    </row>
    <row r="2" spans="1:15">
      <c r="A2" s="238" t="s">
        <v>83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5">
      <c r="A3" s="46"/>
    </row>
    <row r="4" spans="1:15" ht="35.450000000000003" customHeight="1">
      <c r="A4" s="256" t="s">
        <v>95</v>
      </c>
      <c r="B4" s="257"/>
      <c r="C4" s="257"/>
      <c r="D4" s="257"/>
      <c r="E4" s="257"/>
      <c r="F4" s="257"/>
      <c r="G4" s="257"/>
      <c r="H4" s="257"/>
      <c r="I4" s="257"/>
      <c r="J4" s="257"/>
      <c r="K4" s="43"/>
      <c r="L4" s="43"/>
      <c r="M4" s="43"/>
      <c r="N4" s="43"/>
      <c r="O4" s="43"/>
    </row>
    <row r="5" spans="1:15">
      <c r="A5" s="5"/>
    </row>
    <row r="6" spans="1:15">
      <c r="A6" s="5" t="s">
        <v>0</v>
      </c>
      <c r="J6" s="51"/>
    </row>
    <row r="7" spans="1:15">
      <c r="A7" s="302" t="s">
        <v>57</v>
      </c>
      <c r="B7" s="302"/>
      <c r="C7" s="302"/>
      <c r="D7" s="302"/>
      <c r="E7" s="302"/>
      <c r="F7" s="302"/>
      <c r="G7" s="302"/>
      <c r="H7" s="302"/>
      <c r="I7" s="302"/>
      <c r="J7" s="302"/>
    </row>
    <row r="8" spans="1:15" ht="20.25" customHeight="1">
      <c r="A8" s="294" t="s">
        <v>58</v>
      </c>
      <c r="B8" s="295"/>
      <c r="C8" s="295"/>
      <c r="D8" s="295"/>
      <c r="E8" s="295"/>
      <c r="F8" s="295"/>
      <c r="G8" s="239" t="s">
        <v>82</v>
      </c>
      <c r="H8" s="239" t="s">
        <v>59</v>
      </c>
      <c r="I8" s="239" t="s">
        <v>149</v>
      </c>
      <c r="J8" s="239" t="s">
        <v>13</v>
      </c>
    </row>
    <row r="9" spans="1:15" ht="20.25" customHeight="1">
      <c r="A9" s="296"/>
      <c r="B9" s="297"/>
      <c r="C9" s="297"/>
      <c r="D9" s="297"/>
      <c r="E9" s="297"/>
      <c r="F9" s="297"/>
      <c r="G9" s="249"/>
      <c r="H9" s="249"/>
      <c r="I9" s="249"/>
      <c r="J9" s="249"/>
    </row>
    <row r="10" spans="1:15" ht="32.25" customHeight="1">
      <c r="A10" s="13" t="s">
        <v>60</v>
      </c>
      <c r="B10" s="19" t="s">
        <v>61</v>
      </c>
      <c r="C10" s="19" t="s">
        <v>77</v>
      </c>
      <c r="D10" s="19" t="s">
        <v>63</v>
      </c>
      <c r="E10" s="13" t="s">
        <v>64</v>
      </c>
      <c r="F10" s="13" t="s">
        <v>65</v>
      </c>
      <c r="G10" s="240"/>
      <c r="H10" s="240"/>
      <c r="I10" s="240"/>
      <c r="J10" s="240"/>
    </row>
    <row r="11" spans="1:15" s="28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>
        <v>9</v>
      </c>
      <c r="J11" s="29">
        <v>10</v>
      </c>
    </row>
    <row r="12" spans="1:15">
      <c r="A12" s="2"/>
      <c r="B12" s="2"/>
      <c r="C12" s="2"/>
      <c r="D12" s="2"/>
      <c r="E12" s="2"/>
      <c r="F12" s="2"/>
      <c r="G12" s="2"/>
      <c r="H12" s="2"/>
      <c r="I12" s="2">
        <v>0</v>
      </c>
      <c r="J12" s="2"/>
    </row>
    <row r="13" spans="1:15">
      <c r="A13" s="2"/>
      <c r="B13" s="2"/>
      <c r="C13" s="2"/>
      <c r="D13" s="2"/>
      <c r="E13" s="2"/>
      <c r="F13" s="2"/>
      <c r="G13" s="2"/>
      <c r="H13" s="2"/>
      <c r="I13" s="2">
        <v>0</v>
      </c>
      <c r="J13" s="2"/>
    </row>
    <row r="14" spans="1:15">
      <c r="A14" s="2"/>
      <c r="B14" s="2"/>
      <c r="C14" s="2"/>
      <c r="D14" s="2"/>
      <c r="E14" s="2"/>
      <c r="F14" s="2"/>
      <c r="G14" s="2"/>
      <c r="H14" s="2"/>
      <c r="I14" s="2">
        <v>0</v>
      </c>
      <c r="J14" s="2"/>
    </row>
    <row r="15" spans="1:15">
      <c r="A15" s="2"/>
      <c r="B15" s="2"/>
      <c r="C15" s="2"/>
      <c r="D15" s="2"/>
      <c r="E15" s="2"/>
      <c r="F15" s="2"/>
      <c r="G15" s="2"/>
      <c r="H15" s="2"/>
      <c r="I15" s="2">
        <v>0</v>
      </c>
      <c r="J15" s="2"/>
    </row>
    <row r="16" spans="1:15">
      <c r="A16" s="2"/>
      <c r="B16" s="2"/>
      <c r="C16" s="2"/>
      <c r="D16" s="2"/>
      <c r="E16" s="2"/>
      <c r="F16" s="2"/>
      <c r="G16" s="2"/>
      <c r="H16" s="2"/>
      <c r="I16" s="2">
        <v>0</v>
      </c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>
        <v>0</v>
      </c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>
        <v>0</v>
      </c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>
        <v>0</v>
      </c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>
        <v>0</v>
      </c>
      <c r="J20" s="2"/>
    </row>
    <row r="21" spans="1:10">
      <c r="A21" s="268" t="s">
        <v>21</v>
      </c>
      <c r="B21" s="269"/>
      <c r="C21" s="269"/>
      <c r="D21" s="269"/>
      <c r="E21" s="269"/>
      <c r="F21" s="269"/>
      <c r="G21" s="80"/>
      <c r="H21" s="2"/>
      <c r="I21" s="1">
        <f>SUM(I12:I20)</f>
        <v>0</v>
      </c>
      <c r="J21" s="2"/>
    </row>
    <row r="22" spans="1:10">
      <c r="A22" s="11" t="s">
        <v>1</v>
      </c>
    </row>
    <row r="23" spans="1:10">
      <c r="A23" s="11"/>
    </row>
    <row r="24" spans="1:10" s="85" customFormat="1" ht="33.6" customHeight="1">
      <c r="A24" s="301" t="s">
        <v>84</v>
      </c>
      <c r="B24" s="301"/>
      <c r="C24" s="301"/>
      <c r="D24" s="301"/>
      <c r="E24" s="301"/>
      <c r="F24" s="301"/>
      <c r="G24" s="301"/>
      <c r="H24" s="301"/>
      <c r="I24" s="301"/>
      <c r="J24" s="301"/>
    </row>
    <row r="25" spans="1:10">
      <c r="A25" s="6"/>
    </row>
    <row r="26" spans="1:10">
      <c r="A26" s="6"/>
    </row>
    <row r="27" spans="1:10">
      <c r="A27" s="6"/>
    </row>
    <row r="28" spans="1:10" ht="15" customHeight="1">
      <c r="A28" s="187" t="s">
        <v>30</v>
      </c>
      <c r="B28" s="3"/>
      <c r="C28" s="3"/>
      <c r="D28" s="70"/>
      <c r="E28" s="70"/>
      <c r="F28" s="70"/>
      <c r="G28" s="70"/>
      <c r="J28" s="51" t="s">
        <v>2</v>
      </c>
    </row>
    <row r="29" spans="1:10">
      <c r="B29" s="11"/>
      <c r="J29" s="206" t="s">
        <v>250</v>
      </c>
    </row>
  </sheetData>
  <mergeCells count="10">
    <mergeCell ref="A21:F21"/>
    <mergeCell ref="G8:G10"/>
    <mergeCell ref="A24:J24"/>
    <mergeCell ref="A2:J2"/>
    <mergeCell ref="A4:J4"/>
    <mergeCell ref="A7:J7"/>
    <mergeCell ref="A8:F9"/>
    <mergeCell ref="H8:H10"/>
    <mergeCell ref="I8:I10"/>
    <mergeCell ref="J8:J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Q27"/>
  <sheetViews>
    <sheetView view="pageBreakPreview" zoomScale="90" zoomScaleNormal="70" zoomScaleSheetLayoutView="90" workbookViewId="0">
      <selection activeCell="A26" sqref="A26:XFD26"/>
    </sheetView>
  </sheetViews>
  <sheetFormatPr defaultColWidth="9.140625" defaultRowHeight="15"/>
  <cols>
    <col min="1" max="1" width="3.85546875" style="197" customWidth="1"/>
    <col min="2" max="2" width="11.85546875" style="197" customWidth="1"/>
    <col min="3" max="3" width="7.5703125" style="197" customWidth="1"/>
    <col min="4" max="5" width="8.5703125" style="197" customWidth="1"/>
    <col min="6" max="6" width="9.5703125" style="197" customWidth="1"/>
    <col min="7" max="8" width="8.42578125" style="197" customWidth="1"/>
    <col min="9" max="9" width="11.42578125" style="197" customWidth="1"/>
    <col min="10" max="10" width="11.140625" style="197" customWidth="1"/>
    <col min="11" max="11" width="8.5703125" style="197" customWidth="1"/>
    <col min="12" max="12" width="8.140625" style="197" customWidth="1"/>
    <col min="13" max="13" width="8.5703125" style="197" customWidth="1"/>
    <col min="14" max="15" width="8.42578125" style="197" customWidth="1"/>
    <col min="16" max="16" width="10.85546875" style="197" customWidth="1"/>
    <col min="17" max="17" width="11.5703125" style="197" customWidth="1"/>
    <col min="18" max="16384" width="9.140625" style="197"/>
  </cols>
  <sheetData>
    <row r="1" spans="1:17" ht="15.75" thickBot="1">
      <c r="P1" s="196" t="s">
        <v>97</v>
      </c>
      <c r="Q1" s="88"/>
    </row>
    <row r="2" spans="1:17">
      <c r="A2" s="238" t="s">
        <v>85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</row>
    <row r="3" spans="1:17">
      <c r="A3" s="195"/>
    </row>
    <row r="4" spans="1:17" ht="33.75" customHeight="1">
      <c r="A4" s="256" t="s">
        <v>86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</row>
    <row r="5" spans="1:17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</row>
    <row r="6" spans="1:17">
      <c r="A6" s="271" t="s">
        <v>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</row>
    <row r="7" spans="1:17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196" t="s">
        <v>42</v>
      </c>
      <c r="Q8" s="204"/>
    </row>
    <row r="9" spans="1:17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205" t="s">
        <v>41</v>
      </c>
    </row>
    <row r="10" spans="1:17" ht="102">
      <c r="A10" s="22" t="s">
        <v>7</v>
      </c>
      <c r="B10" s="22" t="s">
        <v>17</v>
      </c>
      <c r="C10" s="22" t="s">
        <v>16</v>
      </c>
      <c r="D10" s="22" t="s">
        <v>27</v>
      </c>
      <c r="E10" s="22" t="s">
        <v>88</v>
      </c>
      <c r="F10" s="22" t="s">
        <v>229</v>
      </c>
      <c r="G10" s="22" t="s">
        <v>87</v>
      </c>
      <c r="H10" s="22" t="s">
        <v>47</v>
      </c>
      <c r="I10" s="22" t="s">
        <v>230</v>
      </c>
      <c r="J10" s="22" t="s">
        <v>51</v>
      </c>
      <c r="K10" s="22" t="s">
        <v>48</v>
      </c>
      <c r="L10" s="137" t="s">
        <v>220</v>
      </c>
      <c r="M10" s="22" t="s">
        <v>49</v>
      </c>
      <c r="N10" s="22" t="s">
        <v>71</v>
      </c>
      <c r="O10" s="22" t="s">
        <v>22</v>
      </c>
      <c r="P10" s="22" t="s">
        <v>50</v>
      </c>
      <c r="Q10" s="22" t="s">
        <v>40</v>
      </c>
    </row>
    <row r="11" spans="1:17" s="28" customFormat="1">
      <c r="A11" s="29">
        <v>1</v>
      </c>
      <c r="B11" s="29">
        <v>2</v>
      </c>
      <c r="C11" s="29">
        <v>3</v>
      </c>
      <c r="D11" s="39">
        <v>4</v>
      </c>
      <c r="E11" s="29">
        <v>5</v>
      </c>
      <c r="F11" s="39">
        <v>6</v>
      </c>
      <c r="G11" s="39">
        <v>7</v>
      </c>
      <c r="H11" s="39">
        <v>8</v>
      </c>
      <c r="I11" s="39">
        <v>9</v>
      </c>
      <c r="J11" s="39">
        <v>10</v>
      </c>
      <c r="K11" s="39">
        <v>11</v>
      </c>
      <c r="L11" s="39">
        <v>12</v>
      </c>
      <c r="M11" s="39">
        <v>13</v>
      </c>
      <c r="N11" s="39">
        <v>14</v>
      </c>
      <c r="O11" s="39">
        <v>15</v>
      </c>
      <c r="P11" s="39">
        <v>16</v>
      </c>
      <c r="Q11" s="39">
        <v>17</v>
      </c>
    </row>
    <row r="12" spans="1:17">
      <c r="A12" s="50">
        <v>1</v>
      </c>
      <c r="B12" s="59"/>
      <c r="C12" s="57"/>
      <c r="D12" s="57"/>
      <c r="E12" s="57"/>
      <c r="F12" s="199"/>
      <c r="G12" s="199"/>
      <c r="H12" s="199">
        <f>(G12+F12)*4</f>
        <v>0</v>
      </c>
      <c r="I12" s="56"/>
      <c r="J12" s="56">
        <f>(G12+I12)*8</f>
        <v>0</v>
      </c>
      <c r="K12" s="56">
        <f>H12+J12</f>
        <v>0</v>
      </c>
      <c r="L12" s="56">
        <f>K12*73%</f>
        <v>0</v>
      </c>
      <c r="M12" s="56">
        <f>K12*8%</f>
        <v>0</v>
      </c>
      <c r="N12" s="223">
        <f>IF(ROUND((J11)*12%,0)&lt;42000,42000,ROUND((J11)*12%,0))</f>
        <v>42000</v>
      </c>
      <c r="O12" s="56"/>
      <c r="P12" s="56">
        <f>K12+L12+M12+N12+O12</f>
        <v>42000</v>
      </c>
      <c r="Q12" s="24"/>
    </row>
    <row r="13" spans="1:17">
      <c r="A13" s="50">
        <v>2</v>
      </c>
      <c r="B13" s="59"/>
      <c r="C13" s="57"/>
      <c r="D13" s="57"/>
      <c r="E13" s="57"/>
      <c r="F13" s="199"/>
      <c r="G13" s="199"/>
      <c r="H13" s="199">
        <f t="shared" ref="H13:H16" si="0">(G13+F13)*4</f>
        <v>0</v>
      </c>
      <c r="I13" s="56"/>
      <c r="J13" s="56">
        <f t="shared" ref="J13:J16" si="1">(G13+I13)*8</f>
        <v>0</v>
      </c>
      <c r="K13" s="56">
        <f t="shared" ref="K13:K16" si="2">H13+J13</f>
        <v>0</v>
      </c>
      <c r="L13" s="56">
        <f t="shared" ref="L13:L16" si="3">K13*73%</f>
        <v>0</v>
      </c>
      <c r="M13" s="56">
        <f t="shared" ref="M13:M16" si="4">K13*8%</f>
        <v>0</v>
      </c>
      <c r="N13" s="223">
        <f t="shared" ref="N13:N16" si="5">IF(ROUND((J12)*12%,0)&lt;42000,42000,ROUND((J12)*12%,0))</f>
        <v>42000</v>
      </c>
      <c r="O13" s="56"/>
      <c r="P13" s="56">
        <f t="shared" ref="P13:P16" si="6">K13+L13+M13+N13+O13</f>
        <v>42000</v>
      </c>
      <c r="Q13" s="24"/>
    </row>
    <row r="14" spans="1:17">
      <c r="A14" s="50">
        <v>3</v>
      </c>
      <c r="B14" s="59"/>
      <c r="C14" s="57"/>
      <c r="D14" s="57"/>
      <c r="E14" s="57"/>
      <c r="F14" s="199"/>
      <c r="G14" s="199"/>
      <c r="H14" s="199">
        <f t="shared" si="0"/>
        <v>0</v>
      </c>
      <c r="I14" s="56"/>
      <c r="J14" s="56">
        <f t="shared" si="1"/>
        <v>0</v>
      </c>
      <c r="K14" s="56">
        <f t="shared" si="2"/>
        <v>0</v>
      </c>
      <c r="L14" s="56">
        <f t="shared" si="3"/>
        <v>0</v>
      </c>
      <c r="M14" s="56">
        <f t="shared" si="4"/>
        <v>0</v>
      </c>
      <c r="N14" s="223">
        <f t="shared" si="5"/>
        <v>42000</v>
      </c>
      <c r="O14" s="56"/>
      <c r="P14" s="56">
        <f t="shared" si="6"/>
        <v>42000</v>
      </c>
      <c r="Q14" s="24"/>
    </row>
    <row r="15" spans="1:17">
      <c r="A15" s="50">
        <v>4</v>
      </c>
      <c r="B15" s="59"/>
      <c r="C15" s="57"/>
      <c r="D15" s="57"/>
      <c r="E15" s="57"/>
      <c r="F15" s="199"/>
      <c r="G15" s="199"/>
      <c r="H15" s="199">
        <f t="shared" si="0"/>
        <v>0</v>
      </c>
      <c r="I15" s="56"/>
      <c r="J15" s="56">
        <f t="shared" si="1"/>
        <v>0</v>
      </c>
      <c r="K15" s="56">
        <f t="shared" si="2"/>
        <v>0</v>
      </c>
      <c r="L15" s="56">
        <f t="shared" si="3"/>
        <v>0</v>
      </c>
      <c r="M15" s="56">
        <f t="shared" si="4"/>
        <v>0</v>
      </c>
      <c r="N15" s="223">
        <f t="shared" si="5"/>
        <v>42000</v>
      </c>
      <c r="O15" s="56"/>
      <c r="P15" s="56">
        <f t="shared" si="6"/>
        <v>42000</v>
      </c>
      <c r="Q15" s="24"/>
    </row>
    <row r="16" spans="1:17">
      <c r="A16" s="50">
        <v>5</v>
      </c>
      <c r="B16" s="59"/>
      <c r="C16" s="57"/>
      <c r="D16" s="57"/>
      <c r="E16" s="57"/>
      <c r="F16" s="199"/>
      <c r="G16" s="199"/>
      <c r="H16" s="199">
        <f t="shared" si="0"/>
        <v>0</v>
      </c>
      <c r="I16" s="56"/>
      <c r="J16" s="56">
        <f t="shared" si="1"/>
        <v>0</v>
      </c>
      <c r="K16" s="56">
        <f t="shared" si="2"/>
        <v>0</v>
      </c>
      <c r="L16" s="56">
        <f t="shared" si="3"/>
        <v>0</v>
      </c>
      <c r="M16" s="56">
        <f t="shared" si="4"/>
        <v>0</v>
      </c>
      <c r="N16" s="223">
        <f t="shared" si="5"/>
        <v>42000</v>
      </c>
      <c r="O16" s="56"/>
      <c r="P16" s="56">
        <f t="shared" si="6"/>
        <v>42000</v>
      </c>
      <c r="Q16" s="24"/>
    </row>
    <row r="17" spans="1:17" ht="15" customHeight="1">
      <c r="A17" s="268" t="s">
        <v>21</v>
      </c>
      <c r="B17" s="274"/>
      <c r="C17" s="274"/>
      <c r="D17" s="274"/>
      <c r="E17" s="274"/>
      <c r="F17" s="274"/>
      <c r="G17" s="274"/>
      <c r="H17" s="274"/>
      <c r="I17" s="275"/>
      <c r="J17" s="78">
        <f>SUM(J12:J16)</f>
        <v>0</v>
      </c>
      <c r="K17" s="78">
        <f>SUM(K12:K16)</f>
        <v>0</v>
      </c>
      <c r="L17" s="78">
        <f>SUM(L12:L16)</f>
        <v>0</v>
      </c>
      <c r="M17" s="78">
        <f>SUM(M12:M16)</f>
        <v>0</v>
      </c>
      <c r="N17" s="78">
        <f t="shared" ref="N17:O17" si="7">SUM(N12:N16)</f>
        <v>210000</v>
      </c>
      <c r="O17" s="78">
        <f t="shared" si="7"/>
        <v>0</v>
      </c>
      <c r="P17" s="76">
        <f>SUM(P12:P16)</f>
        <v>210000</v>
      </c>
    </row>
    <row r="18" spans="1:17" ht="15" customHeight="1">
      <c r="A18" s="41" t="s">
        <v>1</v>
      </c>
      <c r="B18" s="3"/>
      <c r="C18" s="3"/>
      <c r="D18" s="3"/>
      <c r="E18" s="3"/>
      <c r="F18" s="4"/>
      <c r="G18" s="4"/>
      <c r="H18" s="4"/>
      <c r="I18" s="4"/>
      <c r="J18" s="4"/>
      <c r="K18" s="272" t="s">
        <v>103</v>
      </c>
      <c r="L18" s="273"/>
      <c r="M18" s="273"/>
      <c r="N18" s="273"/>
      <c r="O18" s="8"/>
      <c r="P18" s="77">
        <f>K17*5%</f>
        <v>0</v>
      </c>
    </row>
    <row r="19" spans="1:17" ht="15" customHeight="1">
      <c r="A19" s="101" t="s">
        <v>45</v>
      </c>
      <c r="B19" s="196" t="s">
        <v>46</v>
      </c>
      <c r="C19" s="40"/>
      <c r="D19" s="3"/>
      <c r="E19" s="3"/>
      <c r="F19" s="4"/>
      <c r="G19" s="4"/>
      <c r="H19" s="4"/>
      <c r="I19" s="4"/>
      <c r="J19" s="4"/>
      <c r="K19" s="272" t="s">
        <v>23</v>
      </c>
      <c r="L19" s="273"/>
      <c r="M19" s="273"/>
      <c r="N19" s="273"/>
      <c r="O19" s="8"/>
      <c r="P19" s="78">
        <f>SUM(P17:P18)</f>
        <v>210000</v>
      </c>
    </row>
    <row r="20" spans="1:17" ht="15" customHeight="1">
      <c r="A20" s="11"/>
      <c r="B20" s="3"/>
      <c r="C20" s="3"/>
      <c r="D20" s="3"/>
      <c r="E20" s="3"/>
      <c r="F20" s="3"/>
      <c r="G20" s="3"/>
      <c r="H20" s="4"/>
      <c r="I20" s="4"/>
      <c r="J20" s="4"/>
      <c r="K20" s="4"/>
      <c r="L20" s="4"/>
      <c r="M20" s="201"/>
      <c r="N20" s="201"/>
      <c r="O20" s="201"/>
      <c r="P20" s="201"/>
      <c r="Q20" s="66"/>
    </row>
    <row r="21" spans="1:17" ht="15" customHeight="1">
      <c r="A21" s="75" t="s">
        <v>75</v>
      </c>
      <c r="F21" s="79"/>
      <c r="G21" s="79"/>
      <c r="H21" s="79"/>
      <c r="I21" s="4"/>
      <c r="J21" s="4"/>
      <c r="K21" s="4"/>
      <c r="L21" s="4"/>
      <c r="M21" s="201"/>
      <c r="N21" s="201"/>
      <c r="O21" s="201"/>
      <c r="P21" s="201"/>
      <c r="Q21" s="66"/>
    </row>
    <row r="22" spans="1:17" ht="15" customHeight="1">
      <c r="A22" s="11"/>
      <c r="B22" s="3"/>
      <c r="C22" s="3"/>
      <c r="D22" s="3"/>
      <c r="E22" s="3"/>
      <c r="F22" s="3"/>
      <c r="G22" s="3"/>
      <c r="H22" s="4"/>
      <c r="I22" s="4"/>
      <c r="J22" s="4"/>
      <c r="K22" s="4"/>
      <c r="L22" s="4"/>
      <c r="M22" s="201"/>
      <c r="N22" s="201"/>
      <c r="O22" s="201"/>
      <c r="P22" s="201"/>
      <c r="Q22" s="66"/>
    </row>
    <row r="23" spans="1:17" ht="15.75" customHeight="1">
      <c r="B23" s="3"/>
      <c r="C23" s="3"/>
      <c r="D23" s="3"/>
      <c r="E23" s="3"/>
      <c r="F23" s="3"/>
      <c r="G23" s="4"/>
      <c r="H23" s="4"/>
      <c r="I23" s="4"/>
      <c r="J23" s="4"/>
      <c r="K23" s="4"/>
      <c r="L23" s="4"/>
      <c r="Q23" s="21"/>
    </row>
    <row r="24" spans="1:17" ht="15.75" customHeight="1">
      <c r="A24" s="3"/>
      <c r="B24" s="3"/>
      <c r="C24" s="3"/>
      <c r="D24" s="3"/>
      <c r="E24" s="3"/>
      <c r="F24" s="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5.75" customHeight="1">
      <c r="M25" s="4"/>
      <c r="N25" s="4"/>
      <c r="O25" s="4"/>
      <c r="P25" s="4"/>
      <c r="Q25" s="4"/>
    </row>
    <row r="26" spans="1:17" ht="15" customHeight="1">
      <c r="A26" s="196" t="s">
        <v>30</v>
      </c>
      <c r="B26" s="3"/>
      <c r="C26" s="3"/>
      <c r="D26" s="70"/>
      <c r="E26" s="70"/>
      <c r="F26" s="70"/>
      <c r="G26" s="70"/>
      <c r="Q26" s="204" t="s">
        <v>2</v>
      </c>
    </row>
    <row r="27" spans="1:17">
      <c r="Q27" s="38" t="s">
        <v>98</v>
      </c>
    </row>
  </sheetData>
  <mergeCells count="7">
    <mergeCell ref="K19:N19"/>
    <mergeCell ref="A2:Q2"/>
    <mergeCell ref="A4:Q4"/>
    <mergeCell ref="A6:Q6"/>
    <mergeCell ref="A17:I17"/>
    <mergeCell ref="K18:N18"/>
    <mergeCell ref="A7:P7"/>
  </mergeCells>
  <phoneticPr fontId="3" type="noConversion"/>
  <printOptions horizontalCentered="1"/>
  <pageMargins left="0.6692913385826772" right="0.55118110236220474" top="0.74803149606299213" bottom="0.74803149606299213" header="0.55118110236220474" footer="0.51181102362204722"/>
  <pageSetup paperSize="9" scale="83" orientation="landscape" r:id="rId1"/>
  <headerFooter alignWithMargins="0"/>
  <rowBreaks count="1" manualBreakCount="1">
    <brk id="28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P25"/>
  <sheetViews>
    <sheetView view="pageBreakPreview" zoomScaleNormal="70" zoomScaleSheetLayoutView="100" workbookViewId="0">
      <selection activeCell="J11" sqref="J11"/>
    </sheetView>
  </sheetViews>
  <sheetFormatPr defaultColWidth="9.140625" defaultRowHeight="15"/>
  <cols>
    <col min="1" max="1" width="5" style="9" customWidth="1"/>
    <col min="2" max="2" width="14.42578125" style="9" customWidth="1"/>
    <col min="3" max="3" width="11.42578125" style="9" customWidth="1"/>
    <col min="4" max="4" width="19.85546875" style="9" customWidth="1"/>
    <col min="5" max="6" width="13" style="9" customWidth="1"/>
    <col min="7" max="7" width="14.42578125" style="9" customWidth="1"/>
    <col min="8" max="8" width="11.140625" style="9" customWidth="1"/>
    <col min="9" max="9" width="10.42578125" style="9" customWidth="1"/>
    <col min="10" max="10" width="23.7109375" style="9" customWidth="1"/>
    <col min="11" max="11" width="8.5703125" style="9" customWidth="1"/>
    <col min="12" max="12" width="8.140625" style="9" customWidth="1"/>
    <col min="13" max="13" width="8.5703125" style="9" customWidth="1"/>
    <col min="14" max="16384" width="9.140625" style="9"/>
  </cols>
  <sheetData>
    <row r="1" spans="1:16" ht="15.75" thickBot="1">
      <c r="I1" s="5" t="s">
        <v>97</v>
      </c>
      <c r="J1" s="87"/>
      <c r="L1" s="5"/>
    </row>
    <row r="2" spans="1:16">
      <c r="A2" s="238" t="s">
        <v>32</v>
      </c>
      <c r="B2" s="238"/>
      <c r="C2" s="238"/>
      <c r="D2" s="238"/>
      <c r="E2" s="238"/>
      <c r="F2" s="238"/>
      <c r="G2" s="238"/>
      <c r="H2" s="238"/>
      <c r="I2" s="238"/>
      <c r="J2" s="238"/>
      <c r="K2" s="5"/>
      <c r="L2" s="5"/>
      <c r="M2" s="5"/>
    </row>
    <row r="3" spans="1:16">
      <c r="A3" s="46"/>
    </row>
    <row r="4" spans="1:16" ht="33.75" customHeight="1">
      <c r="A4" s="256" t="s">
        <v>125</v>
      </c>
      <c r="B4" s="256"/>
      <c r="C4" s="256"/>
      <c r="D4" s="256"/>
      <c r="E4" s="256"/>
      <c r="F4" s="256"/>
      <c r="G4" s="256"/>
      <c r="H4" s="256"/>
      <c r="I4" s="256"/>
      <c r="J4" s="256"/>
      <c r="K4" s="4"/>
      <c r="L4" s="4"/>
      <c r="M4" s="4"/>
    </row>
    <row r="5" spans="1:16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6">
      <c r="A6" s="271" t="s">
        <v>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</row>
    <row r="7" spans="1:16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6">
      <c r="A8" s="5" t="s">
        <v>43</v>
      </c>
    </row>
    <row r="9" spans="1:16">
      <c r="A9" s="303" t="s">
        <v>38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</row>
    <row r="10" spans="1:16" ht="85.5">
      <c r="A10" s="19" t="s">
        <v>7</v>
      </c>
      <c r="B10" s="19" t="s">
        <v>17</v>
      </c>
      <c r="C10" s="19" t="s">
        <v>16</v>
      </c>
      <c r="D10" s="110" t="s">
        <v>145</v>
      </c>
      <c r="E10" s="19" t="s">
        <v>27</v>
      </c>
      <c r="F10" s="92" t="s">
        <v>33</v>
      </c>
      <c r="G10" s="19" t="s">
        <v>34</v>
      </c>
      <c r="H10" s="19" t="s">
        <v>119</v>
      </c>
      <c r="I10" s="19" t="s">
        <v>89</v>
      </c>
      <c r="J10" s="19" t="s">
        <v>13</v>
      </c>
      <c r="K10" s="34"/>
      <c r="L10" s="30"/>
      <c r="M10" s="30"/>
    </row>
    <row r="11" spans="1:16">
      <c r="A11" s="50">
        <v>1</v>
      </c>
      <c r="B11" s="50">
        <v>2</v>
      </c>
      <c r="C11" s="50">
        <v>3</v>
      </c>
      <c r="D11" s="7">
        <v>4</v>
      </c>
      <c r="E11" s="50">
        <v>5</v>
      </c>
      <c r="F11" s="7">
        <v>6</v>
      </c>
      <c r="G11" s="7">
        <v>7</v>
      </c>
      <c r="H11" s="7">
        <v>8</v>
      </c>
      <c r="I11" s="7">
        <v>9</v>
      </c>
      <c r="J11" s="200">
        <v>10</v>
      </c>
      <c r="K11" s="33"/>
      <c r="L11" s="31"/>
      <c r="M11" s="31"/>
    </row>
    <row r="12" spans="1:16">
      <c r="A12" s="50">
        <v>1</v>
      </c>
      <c r="B12" s="59"/>
      <c r="C12" s="57"/>
      <c r="D12" s="57"/>
      <c r="E12" s="57"/>
      <c r="F12" s="24"/>
      <c r="G12" s="57">
        <f>F12*12</f>
        <v>0</v>
      </c>
      <c r="H12" s="57">
        <f>G12*12</f>
        <v>0</v>
      </c>
      <c r="I12" s="53">
        <f>G12+H12</f>
        <v>0</v>
      </c>
      <c r="J12" s="56"/>
      <c r="K12" s="60"/>
      <c r="L12" s="61"/>
      <c r="M12" s="61"/>
    </row>
    <row r="13" spans="1:16">
      <c r="A13" s="50">
        <v>2</v>
      </c>
      <c r="B13" s="59"/>
      <c r="C13" s="57"/>
      <c r="D13" s="57"/>
      <c r="E13" s="57"/>
      <c r="F13" s="24"/>
      <c r="G13" s="57">
        <f t="shared" ref="G13:H17" si="0">F13*12</f>
        <v>0</v>
      </c>
      <c r="H13" s="57">
        <f t="shared" si="0"/>
        <v>0</v>
      </c>
      <c r="I13" s="53">
        <f t="shared" ref="I13:I17" si="1">G13+H13</f>
        <v>0</v>
      </c>
      <c r="J13" s="56"/>
      <c r="K13" s="60"/>
      <c r="L13" s="61"/>
      <c r="M13" s="61"/>
    </row>
    <row r="14" spans="1:16">
      <c r="A14" s="50">
        <v>3</v>
      </c>
      <c r="B14" s="59"/>
      <c r="C14" s="57"/>
      <c r="D14" s="57"/>
      <c r="E14" s="57"/>
      <c r="F14" s="24"/>
      <c r="G14" s="57">
        <f t="shared" si="0"/>
        <v>0</v>
      </c>
      <c r="H14" s="57">
        <f t="shared" si="0"/>
        <v>0</v>
      </c>
      <c r="I14" s="53">
        <f t="shared" si="1"/>
        <v>0</v>
      </c>
      <c r="J14" s="56"/>
      <c r="K14" s="60"/>
      <c r="L14" s="61"/>
      <c r="M14" s="61"/>
    </row>
    <row r="15" spans="1:16">
      <c r="A15" s="50">
        <v>4</v>
      </c>
      <c r="B15" s="59"/>
      <c r="C15" s="57"/>
      <c r="D15" s="57"/>
      <c r="E15" s="57"/>
      <c r="F15" s="24"/>
      <c r="G15" s="57">
        <f t="shared" si="0"/>
        <v>0</v>
      </c>
      <c r="H15" s="57">
        <f t="shared" si="0"/>
        <v>0</v>
      </c>
      <c r="I15" s="53">
        <f t="shared" si="1"/>
        <v>0</v>
      </c>
      <c r="J15" s="56"/>
      <c r="K15" s="60"/>
      <c r="L15" s="61"/>
      <c r="M15" s="61"/>
    </row>
    <row r="16" spans="1:16">
      <c r="A16" s="50">
        <v>5</v>
      </c>
      <c r="B16" s="59"/>
      <c r="C16" s="57"/>
      <c r="D16" s="57"/>
      <c r="E16" s="57"/>
      <c r="F16" s="24"/>
      <c r="G16" s="57">
        <f t="shared" si="0"/>
        <v>0</v>
      </c>
      <c r="H16" s="57">
        <f t="shared" si="0"/>
        <v>0</v>
      </c>
      <c r="I16" s="53">
        <f t="shared" si="1"/>
        <v>0</v>
      </c>
      <c r="J16" s="56"/>
      <c r="K16" s="60"/>
      <c r="L16" s="61"/>
      <c r="M16" s="61"/>
    </row>
    <row r="17" spans="1:13">
      <c r="A17" s="50">
        <v>6</v>
      </c>
      <c r="B17" s="59"/>
      <c r="C17" s="57"/>
      <c r="D17" s="57"/>
      <c r="E17" s="57"/>
      <c r="F17" s="24"/>
      <c r="G17" s="57">
        <f t="shared" si="0"/>
        <v>0</v>
      </c>
      <c r="H17" s="57">
        <f t="shared" si="0"/>
        <v>0</v>
      </c>
      <c r="I17" s="53">
        <f t="shared" si="1"/>
        <v>0</v>
      </c>
      <c r="J17" s="56"/>
      <c r="K17" s="60"/>
      <c r="L17" s="61"/>
      <c r="M17" s="61"/>
    </row>
    <row r="18" spans="1:13" ht="15" customHeight="1">
      <c r="A18" s="90"/>
      <c r="B18" s="36"/>
      <c r="C18" s="36"/>
      <c r="D18" s="36"/>
      <c r="E18" s="35" t="s">
        <v>21</v>
      </c>
      <c r="F18" s="50"/>
      <c r="G18" s="50">
        <f>SUM(G12:G17)</f>
        <v>0</v>
      </c>
      <c r="H18" s="50">
        <f>SUM(H12:H17)</f>
        <v>0</v>
      </c>
      <c r="I18" s="18">
        <f>SUM(I12:I17)</f>
        <v>0</v>
      </c>
      <c r="J18" s="50"/>
      <c r="K18" s="31"/>
      <c r="L18" s="32"/>
      <c r="M18" s="32"/>
    </row>
    <row r="19" spans="1:13" ht="15" customHeight="1">
      <c r="A19" s="11"/>
      <c r="B19" s="3"/>
      <c r="C19" s="3"/>
      <c r="D19" s="3"/>
      <c r="E19" s="3"/>
      <c r="F19" s="3"/>
      <c r="G19" s="3"/>
      <c r="H19" s="4"/>
      <c r="I19" s="4"/>
      <c r="J19" s="4"/>
      <c r="K19" s="4"/>
      <c r="L19" s="4"/>
      <c r="M19" s="37"/>
    </row>
    <row r="20" spans="1:13" ht="15" customHeight="1">
      <c r="A20" s="11" t="s">
        <v>35</v>
      </c>
      <c r="B20" s="3"/>
      <c r="C20" s="3"/>
      <c r="D20" s="3"/>
      <c r="E20" s="3"/>
      <c r="F20" s="3"/>
      <c r="G20" s="3"/>
      <c r="H20" s="4"/>
      <c r="I20" s="4"/>
      <c r="J20" s="4"/>
      <c r="K20" s="4"/>
      <c r="L20" s="4"/>
      <c r="M20" s="31" t="s">
        <v>52</v>
      </c>
    </row>
    <row r="21" spans="1:13" ht="15.75" customHeight="1">
      <c r="A21" s="62" t="s">
        <v>45</v>
      </c>
      <c r="B21" s="5" t="s">
        <v>46</v>
      </c>
      <c r="C21" s="3"/>
      <c r="D21" s="3"/>
      <c r="E21" s="3"/>
      <c r="F21" s="3"/>
      <c r="G21" s="4"/>
      <c r="H21" s="4"/>
      <c r="I21" s="4"/>
      <c r="J21" s="4"/>
      <c r="K21" s="4"/>
      <c r="L21" s="4"/>
    </row>
    <row r="22" spans="1:13" ht="15.75" customHeight="1">
      <c r="A22" s="75" t="s">
        <v>75</v>
      </c>
      <c r="F22" s="79"/>
      <c r="G22" s="79"/>
      <c r="H22" s="79"/>
      <c r="I22" s="4"/>
      <c r="J22" s="4"/>
      <c r="K22" s="4"/>
      <c r="L22" s="4"/>
      <c r="M22" s="4"/>
    </row>
    <row r="23" spans="1:13" ht="15.75" customHeight="1">
      <c r="M23" s="4"/>
    </row>
    <row r="24" spans="1:13" s="197" customFormat="1" ht="15" customHeight="1">
      <c r="A24" s="196" t="s">
        <v>30</v>
      </c>
      <c r="B24" s="3"/>
      <c r="C24" s="3"/>
      <c r="D24" s="70"/>
      <c r="E24" s="70"/>
      <c r="F24" s="70"/>
      <c r="G24" s="70"/>
      <c r="J24" s="204" t="s">
        <v>2</v>
      </c>
    </row>
    <row r="25" spans="1:13">
      <c r="J25" s="52" t="s">
        <v>251</v>
      </c>
    </row>
  </sheetData>
  <mergeCells count="5">
    <mergeCell ref="A6:M6"/>
    <mergeCell ref="A9:M9"/>
    <mergeCell ref="A4:J4"/>
    <mergeCell ref="A2:J2"/>
    <mergeCell ref="A7:P7"/>
  </mergeCells>
  <printOptions horizontalCentered="1"/>
  <pageMargins left="0.6692913385826772" right="0.55118110236220474" top="0.74803149606299213" bottom="0.74803149606299213" header="0.55118110236220474" footer="0.51181102362204722"/>
  <pageSetup paperSize="9" scale="8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G19"/>
  <sheetViews>
    <sheetView view="pageBreakPreview" zoomScale="85" zoomScaleNormal="75" workbookViewId="0">
      <selection activeCell="G26" sqref="G26"/>
    </sheetView>
  </sheetViews>
  <sheetFormatPr defaultColWidth="9.140625" defaultRowHeight="15"/>
  <cols>
    <col min="1" max="1" width="7.42578125" style="9" customWidth="1"/>
    <col min="2" max="3" width="20.85546875" style="9" customWidth="1"/>
    <col min="4" max="5" width="23.5703125" style="9" customWidth="1"/>
    <col min="6" max="6" width="22.42578125" style="9" customWidth="1"/>
    <col min="7" max="7" width="3" style="9" customWidth="1"/>
    <col min="8" max="16384" width="9.140625" style="9"/>
  </cols>
  <sheetData>
    <row r="1" spans="1:6">
      <c r="A1" s="238" t="s">
        <v>110</v>
      </c>
      <c r="B1" s="238"/>
      <c r="C1" s="238"/>
      <c r="D1" s="238"/>
      <c r="E1" s="238"/>
      <c r="F1" s="238"/>
    </row>
    <row r="2" spans="1:6">
      <c r="A2" s="46"/>
      <c r="B2" s="46"/>
      <c r="C2" s="46"/>
      <c r="D2" s="46"/>
      <c r="E2" s="46"/>
      <c r="F2" s="46"/>
    </row>
    <row r="3" spans="1:6">
      <c r="A3" s="238" t="s">
        <v>114</v>
      </c>
      <c r="B3" s="238"/>
      <c r="C3" s="238"/>
      <c r="D3" s="238"/>
      <c r="E3" s="238"/>
      <c r="F3" s="238"/>
    </row>
    <row r="4" spans="1:6" ht="15.75">
      <c r="A4" s="304"/>
      <c r="B4" s="304"/>
      <c r="C4" s="304"/>
      <c r="D4" s="304"/>
      <c r="E4" s="304"/>
      <c r="F4" s="304"/>
    </row>
    <row r="5" spans="1:6" ht="15.75">
      <c r="A5" s="48"/>
      <c r="B5" s="48"/>
      <c r="C5" s="48"/>
      <c r="D5" s="48"/>
      <c r="E5" s="48"/>
      <c r="F5" s="48"/>
    </row>
    <row r="6" spans="1:6" ht="15.75" thickBot="1">
      <c r="A6" s="5" t="s">
        <v>0</v>
      </c>
      <c r="B6" s="5"/>
      <c r="C6" s="5"/>
      <c r="D6" s="5"/>
      <c r="E6" s="5"/>
      <c r="F6" s="88" t="s">
        <v>150</v>
      </c>
    </row>
    <row r="7" spans="1:6">
      <c r="F7" s="45" t="s">
        <v>25</v>
      </c>
    </row>
    <row r="8" spans="1:6" ht="92.45" customHeight="1">
      <c r="A8" s="19" t="s">
        <v>7</v>
      </c>
      <c r="B8" s="19" t="s">
        <v>105</v>
      </c>
      <c r="C8" s="19" t="s">
        <v>109</v>
      </c>
      <c r="D8" s="19" t="s">
        <v>106</v>
      </c>
      <c r="E8" s="19" t="s">
        <v>108</v>
      </c>
      <c r="F8" s="19" t="s">
        <v>107</v>
      </c>
    </row>
    <row r="9" spans="1:6" s="28" customFormat="1">
      <c r="A9" s="84">
        <v>1</v>
      </c>
      <c r="B9" s="84">
        <v>2</v>
      </c>
      <c r="C9" s="84">
        <v>3</v>
      </c>
      <c r="D9" s="84">
        <v>4</v>
      </c>
      <c r="E9" s="84">
        <v>5</v>
      </c>
      <c r="F9" s="84">
        <v>6</v>
      </c>
    </row>
    <row r="10" spans="1:6">
      <c r="A10" s="47"/>
      <c r="B10" s="47"/>
      <c r="C10" s="47"/>
      <c r="D10" s="47"/>
      <c r="E10" s="47"/>
      <c r="F10" s="24"/>
    </row>
    <row r="11" spans="1:6">
      <c r="A11" s="47"/>
      <c r="B11" s="47"/>
      <c r="C11" s="47"/>
      <c r="D11" s="47"/>
      <c r="E11" s="47"/>
      <c r="F11" s="24"/>
    </row>
    <row r="12" spans="1:6">
      <c r="A12" s="47"/>
      <c r="B12" s="47"/>
      <c r="C12" s="47"/>
      <c r="D12" s="47"/>
      <c r="E12" s="47"/>
      <c r="F12" s="24"/>
    </row>
    <row r="13" spans="1:6">
      <c r="A13" s="47"/>
      <c r="B13" s="47"/>
      <c r="C13" s="47"/>
      <c r="D13" s="47"/>
      <c r="E13" s="47"/>
      <c r="F13" s="24"/>
    </row>
    <row r="14" spans="1:6">
      <c r="A14" s="47"/>
      <c r="B14" s="47"/>
      <c r="C14" s="47"/>
      <c r="D14" s="47"/>
      <c r="E14" s="47"/>
      <c r="F14" s="24"/>
    </row>
    <row r="15" spans="1:6">
      <c r="A15" s="8" t="s">
        <v>11</v>
      </c>
      <c r="B15" s="8"/>
      <c r="C15" s="8"/>
      <c r="D15" s="13"/>
      <c r="E15" s="24" t="s">
        <v>90</v>
      </c>
      <c r="F15" s="13">
        <f>SUM(F10:F14)</f>
        <v>0</v>
      </c>
    </row>
    <row r="16" spans="1:6" ht="18.75">
      <c r="A16" s="9" t="s">
        <v>24</v>
      </c>
      <c r="D16" s="26"/>
      <c r="E16" s="26"/>
      <c r="F16" s="26"/>
    </row>
    <row r="18" spans="1:7" s="197" customFormat="1" ht="15" customHeight="1">
      <c r="A18" s="196" t="s">
        <v>30</v>
      </c>
      <c r="B18" s="3"/>
      <c r="C18" s="3"/>
      <c r="D18" s="70"/>
      <c r="E18" s="70"/>
      <c r="F18" s="204" t="s">
        <v>2</v>
      </c>
      <c r="G18" s="70"/>
    </row>
    <row r="19" spans="1:7">
      <c r="F19" s="206" t="s">
        <v>252</v>
      </c>
    </row>
  </sheetData>
  <mergeCells count="3">
    <mergeCell ref="A1:F1"/>
    <mergeCell ref="A3:F3"/>
    <mergeCell ref="A4:F4"/>
  </mergeCells>
  <printOptions horizontalCentered="1"/>
  <pageMargins left="0.74803149606299213" right="0.74803149606299213" top="0.74803149606299213" bottom="0.74803149606299213" header="0.51181102362204722" footer="0.51181102362204722"/>
  <pageSetup paperSize="9" orientation="landscape" horizontalDpi="180" verticalDpi="180" r:id="rId1"/>
  <headerFooter alignWithMargins="0"/>
  <rowBreaks count="1" manualBreakCount="1">
    <brk id="2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G18"/>
  <sheetViews>
    <sheetView view="pageBreakPreview" zoomScale="85" zoomScaleNormal="75" workbookViewId="0">
      <selection activeCell="E17" sqref="E17"/>
    </sheetView>
  </sheetViews>
  <sheetFormatPr defaultColWidth="9.140625" defaultRowHeight="15"/>
  <cols>
    <col min="1" max="1" width="7.42578125" style="9" customWidth="1"/>
    <col min="2" max="2" width="20.85546875" style="9" customWidth="1"/>
    <col min="3" max="5" width="23.5703125" style="9" customWidth="1"/>
    <col min="6" max="6" width="3" style="9" customWidth="1"/>
    <col min="7" max="16384" width="9.140625" style="9"/>
  </cols>
  <sheetData>
    <row r="1" spans="1:5">
      <c r="A1" s="238" t="s">
        <v>111</v>
      </c>
      <c r="B1" s="238"/>
      <c r="C1" s="238"/>
      <c r="D1" s="238"/>
      <c r="E1" s="238"/>
    </row>
    <row r="2" spans="1:5">
      <c r="A2" s="46"/>
      <c r="B2" s="46"/>
      <c r="C2" s="46"/>
      <c r="D2" s="46"/>
      <c r="E2" s="46"/>
    </row>
    <row r="3" spans="1:5">
      <c r="A3" s="238" t="s">
        <v>104</v>
      </c>
      <c r="B3" s="238"/>
      <c r="C3" s="238"/>
      <c r="D3" s="238"/>
      <c r="E3" s="238"/>
    </row>
    <row r="4" spans="1:5" ht="15.75">
      <c r="A4" s="304"/>
      <c r="B4" s="304"/>
      <c r="C4" s="304"/>
      <c r="D4" s="304"/>
      <c r="E4" s="304"/>
    </row>
    <row r="5" spans="1:5" ht="15.75">
      <c r="A5" s="48"/>
      <c r="B5" s="48"/>
      <c r="C5" s="48"/>
      <c r="D5" s="48"/>
      <c r="E5" s="48"/>
    </row>
    <row r="6" spans="1:5" ht="15.75" thickBot="1">
      <c r="A6" s="5" t="s">
        <v>0</v>
      </c>
      <c r="B6" s="5"/>
      <c r="C6" s="5"/>
      <c r="D6" s="5"/>
      <c r="E6" s="88" t="s">
        <v>150</v>
      </c>
    </row>
    <row r="7" spans="1:5">
      <c r="E7" s="45" t="s">
        <v>25</v>
      </c>
    </row>
    <row r="8" spans="1:5" ht="92.45" customHeight="1">
      <c r="A8" s="19" t="s">
        <v>7</v>
      </c>
      <c r="B8" s="19" t="s">
        <v>105</v>
      </c>
      <c r="C8" s="19" t="s">
        <v>106</v>
      </c>
      <c r="D8" s="19" t="s">
        <v>108</v>
      </c>
      <c r="E8" s="19" t="s">
        <v>107</v>
      </c>
    </row>
    <row r="9" spans="1:5" s="28" customFormat="1">
      <c r="A9" s="84">
        <v>1</v>
      </c>
      <c r="B9" s="84">
        <v>2</v>
      </c>
      <c r="C9" s="84">
        <v>3</v>
      </c>
      <c r="D9" s="84">
        <v>4</v>
      </c>
      <c r="E9" s="84">
        <v>5</v>
      </c>
    </row>
    <row r="10" spans="1:5">
      <c r="A10" s="47"/>
      <c r="B10" s="47"/>
      <c r="C10" s="47"/>
      <c r="D10" s="105"/>
      <c r="E10" s="24">
        <v>0</v>
      </c>
    </row>
    <row r="11" spans="1:5">
      <c r="A11" s="47"/>
      <c r="B11" s="47"/>
      <c r="C11" s="47"/>
      <c r="D11" s="105"/>
      <c r="E11" s="24">
        <v>0</v>
      </c>
    </row>
    <row r="12" spans="1:5">
      <c r="A12" s="47"/>
      <c r="B12" s="47"/>
      <c r="C12" s="47"/>
      <c r="D12" s="105"/>
      <c r="E12" s="24">
        <v>0</v>
      </c>
    </row>
    <row r="13" spans="1:5">
      <c r="A13" s="47"/>
      <c r="B13" s="47"/>
      <c r="C13" s="47"/>
      <c r="D13" s="105"/>
      <c r="E13" s="24">
        <v>0</v>
      </c>
    </row>
    <row r="14" spans="1:5">
      <c r="A14" s="8" t="s">
        <v>11</v>
      </c>
      <c r="B14" s="8"/>
      <c r="C14" s="13"/>
      <c r="D14" s="24" t="s">
        <v>90</v>
      </c>
      <c r="E14" s="13">
        <f>SUM(E10:E13)</f>
        <v>0</v>
      </c>
    </row>
    <row r="15" spans="1:5" ht="18.75">
      <c r="A15" s="9" t="s">
        <v>24</v>
      </c>
      <c r="C15" s="26"/>
      <c r="D15" s="26"/>
      <c r="E15" s="26"/>
    </row>
    <row r="16" spans="1:5">
      <c r="A16" s="12"/>
      <c r="B16" s="12"/>
      <c r="C16" s="11"/>
      <c r="D16" s="11"/>
      <c r="E16" s="11"/>
    </row>
    <row r="17" spans="1:7" s="197" customFormat="1" ht="15" customHeight="1">
      <c r="A17" s="196" t="s">
        <v>30</v>
      </c>
      <c r="B17" s="3"/>
      <c r="C17" s="3"/>
      <c r="D17" s="70"/>
      <c r="E17" s="204" t="s">
        <v>2</v>
      </c>
      <c r="G17" s="70"/>
    </row>
    <row r="18" spans="1:7">
      <c r="E18" s="206" t="s">
        <v>253</v>
      </c>
    </row>
  </sheetData>
  <mergeCells count="3">
    <mergeCell ref="A1:E1"/>
    <mergeCell ref="A3:E3"/>
    <mergeCell ref="A4:E4"/>
  </mergeCells>
  <printOptions horizontalCentered="1"/>
  <pageMargins left="0.74803149606299213" right="0.74803149606299213" top="0.74803149606299213" bottom="0.74803149606299213" header="0.51181102362204722" footer="0.51181102362204722"/>
  <pageSetup paperSize="9" orientation="landscape" horizontalDpi="180" verticalDpi="180" r:id="rId1"/>
  <headerFooter alignWithMargins="0"/>
  <rowBreaks count="1" manualBreakCount="1">
    <brk id="20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P29"/>
  <sheetViews>
    <sheetView view="pageBreakPreview" zoomScaleSheetLayoutView="100" workbookViewId="0">
      <selection activeCell="E28" sqref="E28"/>
    </sheetView>
  </sheetViews>
  <sheetFormatPr defaultColWidth="9.140625" defaultRowHeight="15"/>
  <cols>
    <col min="1" max="5" width="10.5703125" style="9" customWidth="1"/>
    <col min="6" max="6" width="6.5703125" style="9" customWidth="1"/>
    <col min="7" max="7" width="4.140625" style="9" customWidth="1"/>
    <col min="8" max="8" width="12.85546875" style="9" customWidth="1"/>
    <col min="9" max="9" width="13.5703125" style="9" customWidth="1"/>
    <col min="10" max="10" width="14.42578125" style="9" customWidth="1"/>
    <col min="11" max="11" width="16.42578125" style="9" customWidth="1"/>
    <col min="12" max="16384" width="9.140625" style="9"/>
  </cols>
  <sheetData>
    <row r="1" spans="1:16" ht="15.75" thickBot="1">
      <c r="A1" s="5"/>
      <c r="B1"/>
      <c r="C1"/>
      <c r="D1"/>
      <c r="E1"/>
      <c r="F1"/>
      <c r="G1"/>
      <c r="H1"/>
      <c r="I1"/>
      <c r="J1" s="5" t="s">
        <v>96</v>
      </c>
      <c r="K1" s="87"/>
    </row>
    <row r="2" spans="1:16">
      <c r="A2" s="238" t="s">
        <v>112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</row>
    <row r="3" spans="1:16">
      <c r="A3" s="46"/>
    </row>
    <row r="4" spans="1:16">
      <c r="A4" s="256" t="s">
        <v>102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43"/>
      <c r="M4" s="43"/>
      <c r="N4" s="43"/>
      <c r="O4" s="43"/>
      <c r="P4" s="43"/>
    </row>
    <row r="5" spans="1:16">
      <c r="A5" s="238" t="s">
        <v>121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</row>
    <row r="6" spans="1:16">
      <c r="A6" s="5" t="s">
        <v>100</v>
      </c>
      <c r="K6" s="51"/>
    </row>
    <row r="7" spans="1:16">
      <c r="C7" s="73"/>
      <c r="D7" s="73"/>
      <c r="E7" s="73"/>
      <c r="F7" s="73"/>
      <c r="G7" s="73"/>
      <c r="H7" s="73"/>
      <c r="I7" s="73"/>
      <c r="J7" s="73"/>
      <c r="K7" s="64" t="s">
        <v>57</v>
      </c>
    </row>
    <row r="8" spans="1:16" ht="20.25" customHeight="1">
      <c r="A8" s="258" t="s">
        <v>58</v>
      </c>
      <c r="B8" s="259"/>
      <c r="C8" s="259"/>
      <c r="D8" s="259"/>
      <c r="E8" s="259"/>
      <c r="F8" s="259"/>
      <c r="G8" s="260"/>
      <c r="H8" s="239" t="s">
        <v>82</v>
      </c>
      <c r="I8" s="239" t="s">
        <v>59</v>
      </c>
      <c r="J8" s="239" t="s">
        <v>149</v>
      </c>
      <c r="K8" s="239" t="s">
        <v>13</v>
      </c>
    </row>
    <row r="9" spans="1:16" ht="20.25" customHeight="1">
      <c r="A9" s="261"/>
      <c r="B9" s="262"/>
      <c r="C9" s="262"/>
      <c r="D9" s="262"/>
      <c r="E9" s="262"/>
      <c r="F9" s="262"/>
      <c r="G9" s="263"/>
      <c r="H9" s="249"/>
      <c r="I9" s="249"/>
      <c r="J9" s="249"/>
      <c r="K9" s="249"/>
    </row>
    <row r="10" spans="1:16" ht="32.25" customHeight="1">
      <c r="A10" s="13" t="s">
        <v>60</v>
      </c>
      <c r="B10" s="19" t="s">
        <v>61</v>
      </c>
      <c r="C10" s="19" t="s">
        <v>62</v>
      </c>
      <c r="D10" s="19" t="s">
        <v>63</v>
      </c>
      <c r="E10" s="13" t="s">
        <v>64</v>
      </c>
      <c r="F10" s="264" t="s">
        <v>65</v>
      </c>
      <c r="G10" s="265"/>
      <c r="H10" s="240"/>
      <c r="I10" s="240"/>
      <c r="J10" s="240"/>
      <c r="K10" s="240"/>
    </row>
    <row r="11" spans="1:16" s="28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66">
        <v>6</v>
      </c>
      <c r="G11" s="267"/>
      <c r="H11" s="74">
        <v>7</v>
      </c>
      <c r="I11" s="29">
        <v>8</v>
      </c>
      <c r="J11" s="29">
        <v>9</v>
      </c>
      <c r="K11" s="29">
        <v>10</v>
      </c>
    </row>
    <row r="12" spans="1:16">
      <c r="A12" s="2"/>
      <c r="B12" s="2"/>
      <c r="C12" s="2"/>
      <c r="D12" s="2"/>
      <c r="E12" s="2"/>
      <c r="F12" s="254"/>
      <c r="G12" s="255"/>
      <c r="H12" s="71"/>
      <c r="I12" s="2"/>
      <c r="J12" s="2">
        <v>0</v>
      </c>
      <c r="K12" s="2"/>
    </row>
    <row r="13" spans="1:16">
      <c r="A13" s="2"/>
      <c r="B13" s="2"/>
      <c r="C13" s="2"/>
      <c r="D13" s="2"/>
      <c r="E13" s="2"/>
      <c r="F13" s="254"/>
      <c r="G13" s="255"/>
      <c r="H13" s="71"/>
      <c r="I13" s="2"/>
      <c r="J13" s="2">
        <v>0</v>
      </c>
      <c r="K13" s="2"/>
    </row>
    <row r="14" spans="1:16">
      <c r="A14" s="2"/>
      <c r="B14" s="2"/>
      <c r="C14" s="2"/>
      <c r="D14" s="2"/>
      <c r="E14" s="2"/>
      <c r="F14" s="254"/>
      <c r="G14" s="255"/>
      <c r="H14" s="71"/>
      <c r="I14" s="2"/>
      <c r="J14" s="2">
        <v>0</v>
      </c>
      <c r="K14" s="2"/>
    </row>
    <row r="15" spans="1:16">
      <c r="A15" s="2"/>
      <c r="B15" s="2"/>
      <c r="C15" s="2"/>
      <c r="D15" s="2"/>
      <c r="E15" s="2"/>
      <c r="F15" s="254"/>
      <c r="G15" s="255"/>
      <c r="H15" s="71"/>
      <c r="I15" s="2"/>
      <c r="J15" s="2">
        <v>0</v>
      </c>
      <c r="K15" s="2"/>
    </row>
    <row r="16" spans="1:16">
      <c r="A16" s="2"/>
      <c r="B16" s="2"/>
      <c r="C16" s="2"/>
      <c r="D16" s="2"/>
      <c r="E16" s="2"/>
      <c r="F16" s="254"/>
      <c r="G16" s="255"/>
      <c r="H16" s="71"/>
      <c r="I16" s="2"/>
      <c r="J16" s="2">
        <v>0</v>
      </c>
      <c r="K16" s="2"/>
    </row>
    <row r="17" spans="1:11">
      <c r="A17" s="2"/>
      <c r="B17" s="2"/>
      <c r="C17" s="2"/>
      <c r="D17" s="2"/>
      <c r="E17" s="2"/>
      <c r="F17" s="254"/>
      <c r="G17" s="255"/>
      <c r="H17" s="71"/>
      <c r="I17" s="2"/>
      <c r="J17" s="2">
        <v>0</v>
      </c>
      <c r="K17" s="2"/>
    </row>
    <row r="18" spans="1:11">
      <c r="A18" s="2"/>
      <c r="B18" s="2"/>
      <c r="C18" s="2"/>
      <c r="D18" s="2"/>
      <c r="E18" s="2"/>
      <c r="F18" s="254"/>
      <c r="G18" s="255"/>
      <c r="H18" s="71"/>
      <c r="I18" s="2"/>
      <c r="J18" s="2">
        <v>0</v>
      </c>
      <c r="K18" s="2"/>
    </row>
    <row r="19" spans="1:11">
      <c r="A19" s="2"/>
      <c r="B19" s="2"/>
      <c r="C19" s="2"/>
      <c r="D19" s="2"/>
      <c r="E19" s="2"/>
      <c r="F19" s="254"/>
      <c r="G19" s="255"/>
      <c r="H19" s="71"/>
      <c r="I19" s="2"/>
      <c r="J19" s="2">
        <v>0</v>
      </c>
      <c r="K19" s="2"/>
    </row>
    <row r="20" spans="1:11">
      <c r="A20" s="2"/>
      <c r="B20" s="2"/>
      <c r="C20" s="2"/>
      <c r="D20" s="2"/>
      <c r="E20" s="2"/>
      <c r="F20" s="254"/>
      <c r="G20" s="255"/>
      <c r="H20" s="71"/>
      <c r="I20" s="2"/>
      <c r="J20" s="2">
        <v>0</v>
      </c>
      <c r="K20" s="2"/>
    </row>
    <row r="21" spans="1:11">
      <c r="A21" s="268" t="s">
        <v>21</v>
      </c>
      <c r="B21" s="269"/>
      <c r="C21" s="269"/>
      <c r="D21" s="269"/>
      <c r="E21" s="269"/>
      <c r="F21" s="269"/>
      <c r="G21" s="270"/>
      <c r="H21" s="72"/>
      <c r="I21" s="2"/>
      <c r="J21" s="1">
        <f>SUM(J12:J20)</f>
        <v>0</v>
      </c>
      <c r="K21" s="2"/>
    </row>
    <row r="22" spans="1:11" ht="15" customHeight="1">
      <c r="A22" s="11" t="s">
        <v>1</v>
      </c>
    </row>
    <row r="23" spans="1:11" ht="15" customHeight="1">
      <c r="A23" s="58" t="s">
        <v>92</v>
      </c>
    </row>
    <row r="24" spans="1:11" ht="15" customHeight="1">
      <c r="A24" s="75" t="s">
        <v>68</v>
      </c>
    </row>
    <row r="25" spans="1:11">
      <c r="A25" s="6"/>
    </row>
    <row r="26" spans="1:11">
      <c r="A26" s="6"/>
    </row>
    <row r="27" spans="1:11">
      <c r="A27" s="6"/>
    </row>
    <row r="28" spans="1:11" s="197" customFormat="1" ht="15" customHeight="1">
      <c r="A28" s="196" t="s">
        <v>30</v>
      </c>
      <c r="B28" s="3"/>
      <c r="C28" s="3"/>
      <c r="D28" s="70"/>
      <c r="E28" s="177" t="s">
        <v>275</v>
      </c>
      <c r="F28" s="177"/>
      <c r="G28" s="177"/>
      <c r="H28" s="177"/>
      <c r="K28" s="204" t="s">
        <v>2</v>
      </c>
    </row>
    <row r="29" spans="1:11">
      <c r="B29" s="11"/>
      <c r="K29" s="206" t="s">
        <v>254</v>
      </c>
    </row>
  </sheetData>
  <mergeCells count="20">
    <mergeCell ref="F17:G17"/>
    <mergeCell ref="F18:G18"/>
    <mergeCell ref="F19:G19"/>
    <mergeCell ref="F20:G20"/>
    <mergeCell ref="A21:G21"/>
    <mergeCell ref="F16:G16"/>
    <mergeCell ref="A2:K2"/>
    <mergeCell ref="A4:K4"/>
    <mergeCell ref="A8:G9"/>
    <mergeCell ref="H8:H10"/>
    <mergeCell ref="I8:I10"/>
    <mergeCell ref="J8:J10"/>
    <mergeCell ref="K8:K10"/>
    <mergeCell ref="F10:G10"/>
    <mergeCell ref="F11:G11"/>
    <mergeCell ref="F12:G12"/>
    <mergeCell ref="F13:G13"/>
    <mergeCell ref="F14:G14"/>
    <mergeCell ref="F15:G15"/>
    <mergeCell ref="A5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S25"/>
  <sheetViews>
    <sheetView view="pageBreakPreview" zoomScaleNormal="70" zoomScaleSheetLayoutView="100" workbookViewId="0">
      <selection activeCell="K28" sqref="K28"/>
    </sheetView>
  </sheetViews>
  <sheetFormatPr defaultColWidth="9.140625" defaultRowHeight="15"/>
  <cols>
    <col min="1" max="1" width="4.5703125" style="197" customWidth="1"/>
    <col min="2" max="2" width="11.42578125" style="197" customWidth="1"/>
    <col min="3" max="3" width="8.140625" style="197" customWidth="1"/>
    <col min="4" max="4" width="7.42578125" style="197" customWidth="1"/>
    <col min="5" max="5" width="9.140625" style="197" customWidth="1"/>
    <col min="6" max="6" width="6.5703125" style="197" customWidth="1"/>
    <col min="7" max="7" width="10" style="197" customWidth="1"/>
    <col min="8" max="8" width="10.5703125" style="197" customWidth="1"/>
    <col min="9" max="9" width="11.42578125" style="197" customWidth="1"/>
    <col min="10" max="10" width="8" style="197" customWidth="1"/>
    <col min="11" max="11" width="8.42578125" style="197" customWidth="1"/>
    <col min="12" max="12" width="8" style="197" customWidth="1"/>
    <col min="13" max="13" width="9" style="197" customWidth="1"/>
    <col min="14" max="14" width="8.85546875" style="197" customWidth="1"/>
    <col min="15" max="15" width="11.42578125" style="197" customWidth="1"/>
    <col min="16" max="16" width="18.5703125" style="197" customWidth="1"/>
    <col min="17" max="16384" width="9.140625" style="197"/>
  </cols>
  <sheetData>
    <row r="1" spans="1:16">
      <c r="A1" s="238" t="s">
        <v>113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</row>
    <row r="2" spans="1:16" ht="15.75" thickBot="1">
      <c r="A2" s="195"/>
      <c r="O2" s="196" t="s">
        <v>19</v>
      </c>
      <c r="P2" s="87"/>
    </row>
    <row r="3" spans="1:16">
      <c r="A3" s="238" t="s">
        <v>129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</row>
    <row r="4" spans="1:16" ht="18.75">
      <c r="A4" s="91" t="s">
        <v>120</v>
      </c>
      <c r="B4" s="91"/>
      <c r="C4" s="26"/>
      <c r="D4" s="26"/>
      <c r="E4" s="195"/>
      <c r="F4" s="195"/>
      <c r="G4" s="195"/>
      <c r="H4" s="195"/>
      <c r="I4" s="195"/>
      <c r="J4" s="195"/>
      <c r="K4" s="195"/>
      <c r="L4" s="195"/>
    </row>
    <row r="5" spans="1:16" ht="11.25" customHeight="1">
      <c r="A5" s="91"/>
      <c r="B5" s="91"/>
      <c r="C5" s="26"/>
      <c r="D5" s="26"/>
      <c r="E5" s="195"/>
      <c r="F5" s="195"/>
      <c r="G5" s="195"/>
      <c r="H5" s="195"/>
      <c r="I5" s="195"/>
      <c r="J5" s="195"/>
      <c r="K5" s="195"/>
      <c r="L5" s="195"/>
    </row>
    <row r="6" spans="1:16">
      <c r="A6" s="271" t="s">
        <v>99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</row>
    <row r="7" spans="1:16">
      <c r="A7" s="271" t="s">
        <v>70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</row>
    <row r="8" spans="1:16">
      <c r="A8" s="196" t="s">
        <v>39</v>
      </c>
      <c r="P8" s="204"/>
    </row>
    <row r="9" spans="1:16" ht="15" customHeight="1">
      <c r="A9" s="276" t="s">
        <v>29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</row>
    <row r="10" spans="1:16" ht="98.1" customHeight="1">
      <c r="A10" s="22" t="s">
        <v>7</v>
      </c>
      <c r="B10" s="22" t="s">
        <v>17</v>
      </c>
      <c r="C10" s="22" t="s">
        <v>16</v>
      </c>
      <c r="D10" s="22" t="s">
        <v>126</v>
      </c>
      <c r="E10" s="22" t="s">
        <v>229</v>
      </c>
      <c r="F10" s="22" t="s">
        <v>36</v>
      </c>
      <c r="G10" s="22" t="s">
        <v>47</v>
      </c>
      <c r="H10" s="22" t="s">
        <v>230</v>
      </c>
      <c r="I10" s="22" t="s">
        <v>51</v>
      </c>
      <c r="J10" s="22" t="s">
        <v>48</v>
      </c>
      <c r="K10" s="22" t="s">
        <v>276</v>
      </c>
      <c r="L10" s="22" t="s">
        <v>49</v>
      </c>
      <c r="M10" s="22" t="s">
        <v>71</v>
      </c>
      <c r="N10" s="22" t="s">
        <v>22</v>
      </c>
      <c r="O10" s="22" t="s">
        <v>50</v>
      </c>
      <c r="P10" s="22" t="s">
        <v>40</v>
      </c>
    </row>
    <row r="11" spans="1:16" s="28" customFormat="1">
      <c r="A11" s="29">
        <v>1</v>
      </c>
      <c r="B11" s="29">
        <v>2</v>
      </c>
      <c r="C11" s="29">
        <v>3</v>
      </c>
      <c r="D11" s="39">
        <v>4</v>
      </c>
      <c r="E11" s="39">
        <v>5</v>
      </c>
      <c r="F11" s="39">
        <v>6</v>
      </c>
      <c r="G11" s="39">
        <v>7</v>
      </c>
      <c r="H11" s="39">
        <v>8</v>
      </c>
      <c r="I11" s="39">
        <v>9</v>
      </c>
      <c r="J11" s="39">
        <v>10</v>
      </c>
      <c r="K11" s="39">
        <v>11</v>
      </c>
      <c r="L11" s="39">
        <v>12</v>
      </c>
      <c r="M11" s="39">
        <v>13</v>
      </c>
      <c r="N11" s="39">
        <v>14</v>
      </c>
      <c r="O11" s="39">
        <v>15</v>
      </c>
      <c r="P11" s="39">
        <v>16</v>
      </c>
    </row>
    <row r="12" spans="1:16">
      <c r="A12" s="50">
        <v>1</v>
      </c>
      <c r="B12" s="54"/>
      <c r="C12" s="55"/>
      <c r="D12" s="8"/>
      <c r="E12" s="199"/>
      <c r="F12" s="199"/>
      <c r="G12" s="199">
        <f>(F12+E12)*4</f>
        <v>0</v>
      </c>
      <c r="H12" s="56"/>
      <c r="I12" s="56">
        <f>(F12+H12)*8</f>
        <v>0</v>
      </c>
      <c r="J12" s="56">
        <f>G12+I12</f>
        <v>0</v>
      </c>
      <c r="K12" s="56">
        <f>J12*70%</f>
        <v>0</v>
      </c>
      <c r="L12" s="56">
        <f>J12*8%</f>
        <v>0</v>
      </c>
      <c r="M12" s="223">
        <f>IF(ROUND((J12)*12%,0)&lt;42000,42000,ROUND((J12)*12%,0))</f>
        <v>42000</v>
      </c>
      <c r="N12" s="56"/>
      <c r="O12" s="56">
        <f>J12+K12+L12+M12+N12</f>
        <v>42000</v>
      </c>
      <c r="P12" s="24"/>
    </row>
    <row r="13" spans="1:16">
      <c r="A13" s="50">
        <v>2</v>
      </c>
      <c r="B13" s="54"/>
      <c r="C13" s="55"/>
      <c r="D13" s="8"/>
      <c r="E13" s="199"/>
      <c r="F13" s="199"/>
      <c r="G13" s="199">
        <f t="shared" ref="G13:G16" si="0">(F13+E13)*4</f>
        <v>0</v>
      </c>
      <c r="H13" s="56"/>
      <c r="I13" s="56">
        <f t="shared" ref="I13:I16" si="1">(F13+H13)*8</f>
        <v>0</v>
      </c>
      <c r="J13" s="56">
        <f t="shared" ref="J13:J16" si="2">G13+I13</f>
        <v>0</v>
      </c>
      <c r="K13" s="56">
        <f t="shared" ref="K13:K16" si="3">J13*70%</f>
        <v>0</v>
      </c>
      <c r="L13" s="56">
        <f t="shared" ref="L13:L16" si="4">J13*8%</f>
        <v>0</v>
      </c>
      <c r="M13" s="223">
        <f t="shared" ref="M13:M16" si="5">IF(ROUND((J13)*12%,0)&lt;42000,42000,ROUND((J13)*12%,0))</f>
        <v>42000</v>
      </c>
      <c r="N13" s="56"/>
      <c r="O13" s="56">
        <f t="shared" ref="O13:O16" si="6">J13+K13+L13+M13+N13</f>
        <v>42000</v>
      </c>
      <c r="P13" s="24"/>
    </row>
    <row r="14" spans="1:16">
      <c r="A14" s="50">
        <v>3</v>
      </c>
      <c r="B14" s="54"/>
      <c r="C14" s="55"/>
      <c r="D14" s="8"/>
      <c r="E14" s="199"/>
      <c r="F14" s="199"/>
      <c r="G14" s="199">
        <f t="shared" si="0"/>
        <v>0</v>
      </c>
      <c r="H14" s="56"/>
      <c r="I14" s="56">
        <f t="shared" si="1"/>
        <v>0</v>
      </c>
      <c r="J14" s="56">
        <f t="shared" si="2"/>
        <v>0</v>
      </c>
      <c r="K14" s="56">
        <f t="shared" si="3"/>
        <v>0</v>
      </c>
      <c r="L14" s="56">
        <f t="shared" si="4"/>
        <v>0</v>
      </c>
      <c r="M14" s="223">
        <f t="shared" si="5"/>
        <v>42000</v>
      </c>
      <c r="N14" s="56"/>
      <c r="O14" s="56">
        <f t="shared" si="6"/>
        <v>42000</v>
      </c>
      <c r="P14" s="24"/>
    </row>
    <row r="15" spans="1:16">
      <c r="A15" s="50">
        <v>4</v>
      </c>
      <c r="B15" s="54"/>
      <c r="C15" s="55"/>
      <c r="D15" s="8"/>
      <c r="E15" s="199"/>
      <c r="F15" s="199"/>
      <c r="G15" s="199">
        <f t="shared" si="0"/>
        <v>0</v>
      </c>
      <c r="H15" s="56"/>
      <c r="I15" s="56">
        <f t="shared" si="1"/>
        <v>0</v>
      </c>
      <c r="J15" s="56">
        <f t="shared" si="2"/>
        <v>0</v>
      </c>
      <c r="K15" s="56">
        <f t="shared" si="3"/>
        <v>0</v>
      </c>
      <c r="L15" s="56">
        <f t="shared" si="4"/>
        <v>0</v>
      </c>
      <c r="M15" s="223">
        <f t="shared" si="5"/>
        <v>42000</v>
      </c>
      <c r="N15" s="56"/>
      <c r="O15" s="56">
        <f t="shared" si="6"/>
        <v>42000</v>
      </c>
      <c r="P15" s="24"/>
    </row>
    <row r="16" spans="1:16">
      <c r="A16" s="50">
        <v>5</v>
      </c>
      <c r="B16" s="54"/>
      <c r="C16" s="55"/>
      <c r="D16" s="8"/>
      <c r="E16" s="199"/>
      <c r="F16" s="199"/>
      <c r="G16" s="199">
        <f t="shared" si="0"/>
        <v>0</v>
      </c>
      <c r="H16" s="56"/>
      <c r="I16" s="56">
        <f t="shared" si="1"/>
        <v>0</v>
      </c>
      <c r="J16" s="56">
        <f t="shared" si="2"/>
        <v>0</v>
      </c>
      <c r="K16" s="56">
        <f t="shared" si="3"/>
        <v>0</v>
      </c>
      <c r="L16" s="56">
        <f t="shared" si="4"/>
        <v>0</v>
      </c>
      <c r="M16" s="223">
        <f t="shared" si="5"/>
        <v>42000</v>
      </c>
      <c r="N16" s="56"/>
      <c r="O16" s="56">
        <f t="shared" si="6"/>
        <v>42000</v>
      </c>
      <c r="P16" s="24"/>
    </row>
    <row r="17" spans="1:19" ht="15" customHeight="1">
      <c r="A17" s="268" t="s">
        <v>21</v>
      </c>
      <c r="B17" s="274"/>
      <c r="C17" s="274"/>
      <c r="D17" s="274"/>
      <c r="E17" s="274"/>
      <c r="F17" s="274"/>
      <c r="G17" s="274"/>
      <c r="H17" s="274"/>
      <c r="I17" s="275"/>
      <c r="J17" s="78">
        <f>SUM(J12:J16)</f>
        <v>0</v>
      </c>
      <c r="K17" s="78">
        <f t="shared" ref="K17:N17" si="7">SUM(K12:K16)</f>
        <v>0</v>
      </c>
      <c r="L17" s="78">
        <f t="shared" si="7"/>
        <v>0</v>
      </c>
      <c r="M17" s="23">
        <f t="shared" si="7"/>
        <v>210000</v>
      </c>
      <c r="N17" s="78">
        <f t="shared" si="7"/>
        <v>0</v>
      </c>
      <c r="O17" s="76">
        <f>SUM(O12:O16)</f>
        <v>210000</v>
      </c>
      <c r="P17" s="24"/>
    </row>
    <row r="18" spans="1:19" ht="15" customHeight="1">
      <c r="A18" s="11" t="s">
        <v>1</v>
      </c>
      <c r="B18" s="3"/>
      <c r="C18" s="3"/>
      <c r="D18" s="3"/>
      <c r="E18" s="3"/>
      <c r="F18" s="4"/>
      <c r="G18" s="4"/>
      <c r="H18" s="4"/>
      <c r="I18" s="4"/>
      <c r="J18" s="4"/>
      <c r="K18" s="272" t="s">
        <v>23</v>
      </c>
      <c r="L18" s="273"/>
      <c r="M18" s="273"/>
      <c r="N18" s="273"/>
      <c r="O18" s="78">
        <f>SUM(O17:O17)</f>
        <v>210000</v>
      </c>
    </row>
    <row r="19" spans="1:19" ht="15" customHeight="1">
      <c r="A19" s="101" t="s">
        <v>45</v>
      </c>
      <c r="B19" s="196" t="s">
        <v>46</v>
      </c>
      <c r="C19" s="40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9" ht="15.75" customHeight="1">
      <c r="A20" s="63"/>
      <c r="B20" s="65"/>
      <c r="C20" s="3"/>
      <c r="D20" s="3"/>
      <c r="E20" s="3"/>
      <c r="F20" s="4"/>
      <c r="G20" s="4"/>
      <c r="H20" s="4"/>
      <c r="I20" s="4"/>
      <c r="J20" s="4"/>
      <c r="K20" s="79"/>
      <c r="L20" s="79"/>
      <c r="M20" s="79"/>
      <c r="N20" s="79"/>
      <c r="O20" s="79"/>
      <c r="S20" s="197" t="s">
        <v>11</v>
      </c>
    </row>
    <row r="21" spans="1:19" ht="15.75" customHeight="1">
      <c r="A21" s="75" t="s">
        <v>75</v>
      </c>
      <c r="F21" s="79"/>
      <c r="G21" s="79"/>
      <c r="H21" s="79"/>
      <c r="I21" s="79"/>
      <c r="J21" s="79"/>
      <c r="K21" s="4"/>
      <c r="L21" s="4"/>
      <c r="M21" s="4"/>
      <c r="N21" s="4"/>
      <c r="O21" s="4"/>
    </row>
    <row r="22" spans="1:19" ht="15.75" customHeight="1">
      <c r="A22" s="3"/>
      <c r="B22" s="3"/>
      <c r="C22" s="3"/>
      <c r="D22" s="3"/>
      <c r="E22" s="3"/>
      <c r="F22" s="4"/>
      <c r="G22" s="4"/>
      <c r="H22" s="4" t="s">
        <v>11</v>
      </c>
      <c r="I22" s="4"/>
      <c r="J22" s="4"/>
      <c r="K22" s="4"/>
      <c r="L22" s="4"/>
      <c r="M22" s="4"/>
      <c r="N22" s="4"/>
      <c r="O22" s="4"/>
    </row>
    <row r="23" spans="1:19" ht="15.75" customHeight="1">
      <c r="O23" s="204"/>
    </row>
    <row r="24" spans="1:19" ht="15" customHeight="1">
      <c r="A24" s="196" t="s">
        <v>30</v>
      </c>
      <c r="B24" s="3"/>
      <c r="C24" s="3"/>
      <c r="D24" s="70"/>
      <c r="E24" s="204"/>
      <c r="G24" s="177" t="s">
        <v>275</v>
      </c>
      <c r="P24" s="204" t="s">
        <v>2</v>
      </c>
    </row>
    <row r="25" spans="1:19">
      <c r="P25" s="206" t="s">
        <v>255</v>
      </c>
    </row>
  </sheetData>
  <mergeCells count="7">
    <mergeCell ref="K18:N18"/>
    <mergeCell ref="A1:O1"/>
    <mergeCell ref="A3:P3"/>
    <mergeCell ref="A6:O6"/>
    <mergeCell ref="A7:O7"/>
    <mergeCell ref="A9:P9"/>
    <mergeCell ref="A17:I17"/>
  </mergeCells>
  <printOptions horizontalCentered="1"/>
  <pageMargins left="0.74803149606299213" right="0.94488188976377963" top="0.74803149606299213" bottom="0.7480314960629921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T26"/>
  <sheetViews>
    <sheetView view="pageBreakPreview" zoomScaleNormal="70" zoomScaleSheetLayoutView="100" workbookViewId="0">
      <selection activeCell="O32" sqref="O32"/>
    </sheetView>
  </sheetViews>
  <sheetFormatPr defaultColWidth="9.140625" defaultRowHeight="15"/>
  <cols>
    <col min="1" max="1" width="4.5703125" style="197" customWidth="1"/>
    <col min="2" max="2" width="11.42578125" style="197" customWidth="1"/>
    <col min="3" max="3" width="8.140625" style="197" customWidth="1"/>
    <col min="4" max="4" width="7.42578125" style="197" customWidth="1"/>
    <col min="5" max="5" width="9.140625" style="197" customWidth="1"/>
    <col min="6" max="6" width="6.5703125" style="197" customWidth="1"/>
    <col min="7" max="7" width="10" style="197" customWidth="1"/>
    <col min="8" max="8" width="10.5703125" style="197" customWidth="1"/>
    <col min="9" max="9" width="11.42578125" style="197" customWidth="1"/>
    <col min="10" max="10" width="8" style="197" customWidth="1"/>
    <col min="11" max="11" width="8.42578125" style="197" customWidth="1"/>
    <col min="12" max="12" width="8" style="197" customWidth="1"/>
    <col min="13" max="13" width="9" style="197" customWidth="1"/>
    <col min="14" max="14" width="8.85546875" style="197" customWidth="1"/>
    <col min="15" max="15" width="15" style="197" customWidth="1"/>
    <col min="16" max="16" width="11.42578125" style="197" customWidth="1"/>
    <col min="17" max="17" width="21.5703125" style="197" customWidth="1"/>
    <col min="18" max="16384" width="9.140625" style="197"/>
  </cols>
  <sheetData>
    <row r="1" spans="1:17">
      <c r="A1" s="238" t="s">
        <v>130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</row>
    <row r="2" spans="1:17" ht="15.75" thickBot="1">
      <c r="A2" s="195"/>
      <c r="P2" s="196" t="s">
        <v>19</v>
      </c>
      <c r="Q2" s="87"/>
    </row>
    <row r="3" spans="1:17">
      <c r="A3" s="238" t="s">
        <v>127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</row>
    <row r="4" spans="1:17" ht="18.75">
      <c r="A4" s="91" t="s">
        <v>120</v>
      </c>
      <c r="B4" s="91"/>
      <c r="C4" s="26"/>
      <c r="D4" s="26"/>
      <c r="E4" s="195"/>
      <c r="F4" s="195"/>
      <c r="G4" s="195"/>
      <c r="H4" s="195"/>
      <c r="I4" s="195"/>
      <c r="J4" s="195"/>
      <c r="K4" s="195"/>
      <c r="L4" s="195"/>
    </row>
    <row r="5" spans="1:17" ht="11.25" customHeight="1">
      <c r="A5" s="91"/>
      <c r="B5" s="91"/>
      <c r="C5" s="26"/>
      <c r="D5" s="26"/>
      <c r="E5" s="195"/>
      <c r="F5" s="195"/>
      <c r="G5" s="195"/>
      <c r="H5" s="195"/>
      <c r="I5" s="195"/>
      <c r="J5" s="195"/>
      <c r="K5" s="195"/>
      <c r="L5" s="195"/>
    </row>
    <row r="6" spans="1:17">
      <c r="A6" s="271" t="s">
        <v>99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</row>
    <row r="7" spans="1:17">
      <c r="A7" s="271" t="s">
        <v>70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196" t="s">
        <v>39</v>
      </c>
      <c r="Q8" s="204"/>
    </row>
    <row r="9" spans="1:17" ht="15" customHeight="1">
      <c r="A9" s="276" t="s">
        <v>29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</row>
    <row r="10" spans="1:17" ht="98.1" customHeight="1">
      <c r="A10" s="22" t="s">
        <v>7</v>
      </c>
      <c r="B10" s="22" t="s">
        <v>17</v>
      </c>
      <c r="C10" s="22" t="s">
        <v>16</v>
      </c>
      <c r="D10" s="22" t="s">
        <v>44</v>
      </c>
      <c r="E10" s="22" t="s">
        <v>229</v>
      </c>
      <c r="F10" s="22" t="s">
        <v>36</v>
      </c>
      <c r="G10" s="22" t="s">
        <v>47</v>
      </c>
      <c r="H10" s="22" t="s">
        <v>230</v>
      </c>
      <c r="I10" s="22" t="s">
        <v>51</v>
      </c>
      <c r="J10" s="22" t="s">
        <v>48</v>
      </c>
      <c r="K10" s="22" t="s">
        <v>276</v>
      </c>
      <c r="L10" s="22" t="s">
        <v>49</v>
      </c>
      <c r="M10" s="22" t="s">
        <v>71</v>
      </c>
      <c r="N10" s="22" t="s">
        <v>22</v>
      </c>
      <c r="O10" s="22" t="s">
        <v>257</v>
      </c>
      <c r="P10" s="22" t="s">
        <v>128</v>
      </c>
      <c r="Q10" s="22" t="s">
        <v>40</v>
      </c>
    </row>
    <row r="11" spans="1:17" s="28" customFormat="1">
      <c r="A11" s="29">
        <v>1</v>
      </c>
      <c r="B11" s="29">
        <v>2</v>
      </c>
      <c r="C11" s="29">
        <v>3</v>
      </c>
      <c r="D11" s="39">
        <v>4</v>
      </c>
      <c r="E11" s="39">
        <v>5</v>
      </c>
      <c r="F11" s="39">
        <v>6</v>
      </c>
      <c r="G11" s="39">
        <v>7</v>
      </c>
      <c r="H11" s="39">
        <v>8</v>
      </c>
      <c r="I11" s="39">
        <v>9</v>
      </c>
      <c r="J11" s="39">
        <v>10</v>
      </c>
      <c r="K11" s="39">
        <v>11</v>
      </c>
      <c r="L11" s="39">
        <v>12</v>
      </c>
      <c r="M11" s="39">
        <v>13</v>
      </c>
      <c r="N11" s="39">
        <v>14</v>
      </c>
      <c r="O11" s="39">
        <v>15</v>
      </c>
      <c r="P11" s="39">
        <v>16</v>
      </c>
      <c r="Q11" s="39">
        <v>17</v>
      </c>
    </row>
    <row r="12" spans="1:17">
      <c r="A12" s="50">
        <v>1</v>
      </c>
      <c r="B12" s="54"/>
      <c r="C12" s="55"/>
      <c r="D12" s="8"/>
      <c r="E12" s="199"/>
      <c r="F12" s="199"/>
      <c r="G12" s="199">
        <f>(F12+E12)*4</f>
        <v>0</v>
      </c>
      <c r="H12" s="56"/>
      <c r="I12" s="56">
        <f>(F12+H12)*8</f>
        <v>0</v>
      </c>
      <c r="J12" s="56">
        <f>G12+I12</f>
        <v>0</v>
      </c>
      <c r="K12" s="56">
        <f>J12*70%</f>
        <v>0</v>
      </c>
      <c r="L12" s="56">
        <f>J12*8%</f>
        <v>0</v>
      </c>
      <c r="M12" s="223">
        <f>IF(ROUND((J12)*12%,0)&lt;42000,42000,ROUND((J12)*12%,0))</f>
        <v>42000</v>
      </c>
      <c r="N12" s="56"/>
      <c r="O12" s="56">
        <f>(J12+K12)*10%</f>
        <v>0</v>
      </c>
      <c r="P12" s="56">
        <f>J12+K12+L12+M12+N12+O12</f>
        <v>42000</v>
      </c>
      <c r="Q12" s="24"/>
    </row>
    <row r="13" spans="1:17">
      <c r="A13" s="50">
        <v>2</v>
      </c>
      <c r="B13" s="54"/>
      <c r="C13" s="55"/>
      <c r="D13" s="8"/>
      <c r="E13" s="199"/>
      <c r="F13" s="199"/>
      <c r="G13" s="199">
        <f t="shared" ref="G13:G16" si="0">(F13+E13)*4</f>
        <v>0</v>
      </c>
      <c r="H13" s="56"/>
      <c r="I13" s="56">
        <f t="shared" ref="I13:I16" si="1">(F13+H13)*8</f>
        <v>0</v>
      </c>
      <c r="J13" s="56">
        <f t="shared" ref="J13:J16" si="2">G13+I13</f>
        <v>0</v>
      </c>
      <c r="K13" s="56">
        <f t="shared" ref="K13:K16" si="3">J13*70%</f>
        <v>0</v>
      </c>
      <c r="L13" s="56">
        <f t="shared" ref="L13:L16" si="4">J13*8%</f>
        <v>0</v>
      </c>
      <c r="M13" s="223">
        <f t="shared" ref="M13:M16" si="5">IF(ROUND((J13)*12%,0)&lt;42000,42000,ROUND((J13)*12%,0))</f>
        <v>42000</v>
      </c>
      <c r="N13" s="56"/>
      <c r="O13" s="56">
        <f t="shared" ref="O13:O16" si="6">(J13+K13)*10%</f>
        <v>0</v>
      </c>
      <c r="P13" s="56">
        <f t="shared" ref="P13:P16" si="7">J13+K13+L13+M13+N13+O13</f>
        <v>42000</v>
      </c>
      <c r="Q13" s="24"/>
    </row>
    <row r="14" spans="1:17">
      <c r="A14" s="50">
        <v>3</v>
      </c>
      <c r="B14" s="54"/>
      <c r="C14" s="55"/>
      <c r="D14" s="8"/>
      <c r="E14" s="199"/>
      <c r="F14" s="199"/>
      <c r="G14" s="199">
        <f t="shared" si="0"/>
        <v>0</v>
      </c>
      <c r="H14" s="56"/>
      <c r="I14" s="56">
        <f t="shared" si="1"/>
        <v>0</v>
      </c>
      <c r="J14" s="56">
        <f t="shared" si="2"/>
        <v>0</v>
      </c>
      <c r="K14" s="56">
        <f t="shared" si="3"/>
        <v>0</v>
      </c>
      <c r="L14" s="56">
        <f t="shared" si="4"/>
        <v>0</v>
      </c>
      <c r="M14" s="223">
        <f t="shared" si="5"/>
        <v>42000</v>
      </c>
      <c r="N14" s="56"/>
      <c r="O14" s="56">
        <f t="shared" si="6"/>
        <v>0</v>
      </c>
      <c r="P14" s="56">
        <f t="shared" si="7"/>
        <v>42000</v>
      </c>
      <c r="Q14" s="24"/>
    </row>
    <row r="15" spans="1:17">
      <c r="A15" s="50">
        <v>4</v>
      </c>
      <c r="B15" s="54"/>
      <c r="C15" s="55"/>
      <c r="D15" s="8"/>
      <c r="E15" s="199"/>
      <c r="F15" s="199"/>
      <c r="G15" s="199">
        <f t="shared" si="0"/>
        <v>0</v>
      </c>
      <c r="H15" s="56"/>
      <c r="I15" s="56">
        <f t="shared" si="1"/>
        <v>0</v>
      </c>
      <c r="J15" s="56">
        <f t="shared" si="2"/>
        <v>0</v>
      </c>
      <c r="K15" s="56">
        <f t="shared" si="3"/>
        <v>0</v>
      </c>
      <c r="L15" s="56">
        <f t="shared" si="4"/>
        <v>0</v>
      </c>
      <c r="M15" s="223">
        <f t="shared" si="5"/>
        <v>42000</v>
      </c>
      <c r="N15" s="56"/>
      <c r="O15" s="56">
        <f t="shared" si="6"/>
        <v>0</v>
      </c>
      <c r="P15" s="56">
        <f t="shared" si="7"/>
        <v>42000</v>
      </c>
      <c r="Q15" s="24"/>
    </row>
    <row r="16" spans="1:17">
      <c r="A16" s="50">
        <v>5</v>
      </c>
      <c r="B16" s="54"/>
      <c r="C16" s="55"/>
      <c r="D16" s="8"/>
      <c r="E16" s="199"/>
      <c r="F16" s="199"/>
      <c r="G16" s="199">
        <f t="shared" si="0"/>
        <v>0</v>
      </c>
      <c r="H16" s="56"/>
      <c r="I16" s="56">
        <f t="shared" si="1"/>
        <v>0</v>
      </c>
      <c r="J16" s="56">
        <f t="shared" si="2"/>
        <v>0</v>
      </c>
      <c r="K16" s="56">
        <f t="shared" si="3"/>
        <v>0</v>
      </c>
      <c r="L16" s="56">
        <f t="shared" si="4"/>
        <v>0</v>
      </c>
      <c r="M16" s="223">
        <f t="shared" si="5"/>
        <v>42000</v>
      </c>
      <c r="N16" s="56"/>
      <c r="O16" s="56">
        <f t="shared" si="6"/>
        <v>0</v>
      </c>
      <c r="P16" s="56">
        <f t="shared" si="7"/>
        <v>42000</v>
      </c>
      <c r="Q16" s="24"/>
    </row>
    <row r="17" spans="1:20" ht="15" customHeight="1">
      <c r="A17" s="268" t="s">
        <v>21</v>
      </c>
      <c r="B17" s="274"/>
      <c r="C17" s="274"/>
      <c r="D17" s="274"/>
      <c r="E17" s="274"/>
      <c r="F17" s="274"/>
      <c r="G17" s="274"/>
      <c r="H17" s="274"/>
      <c r="I17" s="275"/>
      <c r="J17" s="78">
        <f>SUM(J12:J16)</f>
        <v>0</v>
      </c>
      <c r="K17" s="78">
        <f t="shared" ref="K17:O17" si="8">SUM(K12:K16)</f>
        <v>0</v>
      </c>
      <c r="L17" s="78">
        <f t="shared" si="8"/>
        <v>0</v>
      </c>
      <c r="M17" s="23">
        <f t="shared" si="8"/>
        <v>210000</v>
      </c>
      <c r="N17" s="78">
        <f t="shared" si="8"/>
        <v>0</v>
      </c>
      <c r="O17" s="78">
        <f t="shared" si="8"/>
        <v>0</v>
      </c>
      <c r="P17" s="76">
        <f>SUM(P12:P16)</f>
        <v>210000</v>
      </c>
      <c r="Q17" s="24"/>
    </row>
    <row r="18" spans="1:20" ht="15" customHeight="1">
      <c r="A18" s="11" t="s">
        <v>1</v>
      </c>
      <c r="B18" s="3"/>
      <c r="C18" s="3"/>
      <c r="D18" s="3"/>
      <c r="E18" s="3"/>
      <c r="F18" s="4"/>
      <c r="G18" s="4"/>
      <c r="H18" s="4"/>
      <c r="I18" s="4"/>
      <c r="J18" s="4"/>
      <c r="K18" s="272" t="s">
        <v>23</v>
      </c>
      <c r="L18" s="273"/>
      <c r="M18" s="273"/>
      <c r="N18" s="273"/>
      <c r="O18" s="202"/>
      <c r="P18" s="78">
        <f>SUM(P17:P17)</f>
        <v>210000</v>
      </c>
    </row>
    <row r="19" spans="1:20" ht="15" customHeight="1">
      <c r="A19" s="101" t="s">
        <v>45</v>
      </c>
      <c r="B19" s="196" t="s">
        <v>46</v>
      </c>
      <c r="C19" s="40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20" ht="15.75" customHeight="1">
      <c r="A20" s="63"/>
      <c r="B20" s="65"/>
      <c r="C20" s="3"/>
      <c r="D20" s="3"/>
      <c r="E20" s="3"/>
      <c r="F20" s="4"/>
      <c r="G20" s="4"/>
      <c r="H20" s="4"/>
      <c r="I20" s="4"/>
      <c r="J20" s="4"/>
      <c r="K20" s="79"/>
      <c r="L20" s="79"/>
      <c r="M20" s="79"/>
      <c r="N20" s="79"/>
      <c r="O20" s="79"/>
      <c r="P20" s="79"/>
      <c r="T20" s="197" t="s">
        <v>11</v>
      </c>
    </row>
    <row r="21" spans="1:20" ht="15.75" customHeight="1">
      <c r="A21" s="75" t="s">
        <v>75</v>
      </c>
      <c r="F21" s="79"/>
      <c r="G21" s="79"/>
      <c r="H21" s="79"/>
      <c r="I21" s="79"/>
      <c r="J21" s="79"/>
      <c r="K21" s="4"/>
      <c r="L21" s="4"/>
      <c r="M21" s="4"/>
      <c r="N21" s="4"/>
      <c r="O21" s="4"/>
      <c r="P21" s="4"/>
    </row>
    <row r="22" spans="1:20" ht="15.75" customHeight="1">
      <c r="A22" s="3"/>
      <c r="B22" s="111" t="s">
        <v>239</v>
      </c>
      <c r="C22" s="3"/>
      <c r="D22" s="3"/>
      <c r="E22" s="112">
        <f>O17</f>
        <v>0</v>
      </c>
      <c r="F22" s="89" t="s">
        <v>143</v>
      </c>
      <c r="G22" s="4"/>
      <c r="H22" s="4" t="s">
        <v>11</v>
      </c>
      <c r="I22" s="4"/>
      <c r="J22" s="4"/>
      <c r="K22" s="4"/>
      <c r="L22" s="4"/>
      <c r="M22" s="4"/>
      <c r="N22" s="4"/>
      <c r="O22" s="4"/>
      <c r="P22" s="4"/>
    </row>
    <row r="23" spans="1:20" ht="15.75" customHeight="1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20" ht="15.75" customHeight="1">
      <c r="P24" s="204"/>
    </row>
    <row r="25" spans="1:20" ht="15" customHeight="1">
      <c r="A25" s="196" t="s">
        <v>30</v>
      </c>
      <c r="B25" s="3"/>
      <c r="C25" s="3"/>
      <c r="D25" s="70"/>
      <c r="E25" s="204"/>
      <c r="G25" s="70"/>
      <c r="H25" s="177" t="s">
        <v>275</v>
      </c>
      <c r="Q25" s="204" t="s">
        <v>2</v>
      </c>
    </row>
    <row r="26" spans="1:20">
      <c r="Q26" s="206" t="s">
        <v>256</v>
      </c>
    </row>
  </sheetData>
  <mergeCells count="7">
    <mergeCell ref="K18:N18"/>
    <mergeCell ref="A1:P1"/>
    <mergeCell ref="A3:Q3"/>
    <mergeCell ref="A6:P6"/>
    <mergeCell ref="A7:P7"/>
    <mergeCell ref="A9:Q9"/>
    <mergeCell ref="A17:I17"/>
  </mergeCells>
  <printOptions horizontalCentered="1"/>
  <pageMargins left="0.74803149606299213" right="0.94488188976377963" top="0.74803149606299213" bottom="0.74803149606299213" header="0.51181102362204722" footer="0.51181102362204722"/>
  <pageSetup paperSize="9" scale="7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S32"/>
  <sheetViews>
    <sheetView view="pageBreakPreview" zoomScaleSheetLayoutView="100" workbookViewId="0">
      <selection activeCell="K33" sqref="K33"/>
    </sheetView>
  </sheetViews>
  <sheetFormatPr defaultColWidth="9.140625" defaultRowHeight="15"/>
  <cols>
    <col min="1" max="1" width="6.5703125" style="9" customWidth="1"/>
    <col min="2" max="2" width="20.85546875" style="9" customWidth="1"/>
    <col min="3" max="3" width="17.140625" style="9" customWidth="1"/>
    <col min="4" max="4" width="21.42578125" style="9" customWidth="1"/>
    <col min="5" max="5" width="14.42578125" style="9" customWidth="1"/>
    <col min="6" max="6" width="21.42578125" style="9" customWidth="1"/>
    <col min="7" max="7" width="15.5703125" style="9" customWidth="1"/>
    <col min="8" max="8" width="13.5703125" style="9" customWidth="1"/>
    <col min="9" max="9" width="15.85546875" style="9" customWidth="1"/>
    <col min="10" max="16384" width="9.140625" style="9"/>
  </cols>
  <sheetData>
    <row r="1" spans="1:17">
      <c r="A1" s="238" t="s">
        <v>131</v>
      </c>
      <c r="B1" s="238"/>
      <c r="C1" s="238"/>
      <c r="D1" s="238"/>
      <c r="E1" s="238"/>
      <c r="F1" s="238"/>
      <c r="G1" s="238"/>
      <c r="H1" s="238"/>
      <c r="I1" s="238"/>
    </row>
    <row r="2" spans="1:17" ht="15.75" thickBot="1">
      <c r="A2" s="46"/>
      <c r="B2" s="46"/>
      <c r="C2" s="46"/>
      <c r="D2" s="46"/>
      <c r="E2" s="46"/>
      <c r="F2" s="46"/>
      <c r="G2" s="46"/>
      <c r="H2" s="5" t="s">
        <v>19</v>
      </c>
      <c r="I2" s="88"/>
    </row>
    <row r="3" spans="1:17">
      <c r="A3" s="238" t="s">
        <v>134</v>
      </c>
      <c r="B3" s="238"/>
      <c r="C3" s="238"/>
      <c r="D3" s="238"/>
      <c r="E3" s="238"/>
      <c r="F3" s="238"/>
      <c r="G3" s="238"/>
      <c r="H3" s="238"/>
      <c r="I3" s="238"/>
    </row>
    <row r="4" spans="1:17">
      <c r="A4" s="46"/>
      <c r="B4" s="46"/>
      <c r="C4" s="46"/>
      <c r="D4" s="46"/>
      <c r="E4" s="46"/>
      <c r="F4" s="46"/>
      <c r="G4" s="46"/>
      <c r="H4" s="46"/>
      <c r="I4" s="46"/>
    </row>
    <row r="5" spans="1:17" ht="18.75">
      <c r="A5" s="305" t="s">
        <v>120</v>
      </c>
      <c r="B5" s="305"/>
      <c r="C5" s="305"/>
      <c r="D5" s="305"/>
      <c r="E5" s="46"/>
      <c r="F5" s="46"/>
      <c r="G5" s="46"/>
      <c r="H5" s="46"/>
    </row>
    <row r="6" spans="1:17">
      <c r="A6" s="271" t="s">
        <v>101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</row>
    <row r="7" spans="1:17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5" t="s">
        <v>39</v>
      </c>
      <c r="Q8" s="51"/>
    </row>
    <row r="9" spans="1:17">
      <c r="F9" s="10"/>
      <c r="G9" s="10"/>
      <c r="H9" s="10"/>
      <c r="I9" s="45" t="s">
        <v>25</v>
      </c>
    </row>
    <row r="10" spans="1:17" s="11" customFormat="1" ht="72.75" customHeight="1">
      <c r="A10" s="22" t="s">
        <v>12</v>
      </c>
      <c r="B10" s="42" t="s">
        <v>4</v>
      </c>
      <c r="C10" s="42" t="s">
        <v>5</v>
      </c>
      <c r="D10" s="42" t="s">
        <v>26</v>
      </c>
      <c r="E10" s="22" t="s">
        <v>53</v>
      </c>
      <c r="F10" s="22" t="s">
        <v>260</v>
      </c>
      <c r="G10" s="22" t="s">
        <v>123</v>
      </c>
      <c r="H10" s="22" t="s">
        <v>37</v>
      </c>
      <c r="I10" s="42" t="s">
        <v>13</v>
      </c>
    </row>
    <row r="11" spans="1:17">
      <c r="A11" s="84">
        <v>1</v>
      </c>
      <c r="B11" s="84">
        <v>2</v>
      </c>
      <c r="C11" s="84">
        <v>3</v>
      </c>
      <c r="D11" s="84">
        <v>4</v>
      </c>
      <c r="E11" s="84">
        <v>5</v>
      </c>
      <c r="F11" s="84">
        <v>6</v>
      </c>
      <c r="G11" s="84">
        <v>7</v>
      </c>
      <c r="H11" s="84">
        <v>8</v>
      </c>
      <c r="I11" s="84">
        <v>9</v>
      </c>
    </row>
    <row r="12" spans="1:17">
      <c r="A12" s="8"/>
      <c r="B12" s="8"/>
      <c r="C12" s="8"/>
      <c r="D12" s="8"/>
      <c r="E12" s="8"/>
      <c r="F12" s="25">
        <f>E12*366</f>
        <v>0</v>
      </c>
      <c r="G12" s="25"/>
      <c r="H12" s="25">
        <f>F12+G12</f>
        <v>0</v>
      </c>
      <c r="I12" s="8"/>
    </row>
    <row r="13" spans="1:17">
      <c r="A13" s="8"/>
      <c r="B13" s="8"/>
      <c r="C13" s="8"/>
      <c r="D13" s="8"/>
      <c r="E13" s="8"/>
      <c r="F13" s="25">
        <f t="shared" ref="F13:F21" si="0">E13*366</f>
        <v>0</v>
      </c>
      <c r="G13" s="25"/>
      <c r="H13" s="25">
        <f t="shared" ref="H13:H21" si="1">F13+G13</f>
        <v>0</v>
      </c>
      <c r="I13" s="8"/>
    </row>
    <row r="14" spans="1:17">
      <c r="A14" s="8"/>
      <c r="B14" s="8"/>
      <c r="C14" s="8"/>
      <c r="D14" s="8"/>
      <c r="E14" s="8"/>
      <c r="F14" s="25">
        <f t="shared" si="0"/>
        <v>0</v>
      </c>
      <c r="G14" s="25"/>
      <c r="H14" s="25">
        <f t="shared" si="1"/>
        <v>0</v>
      </c>
      <c r="I14" s="8"/>
    </row>
    <row r="15" spans="1:17">
      <c r="A15" s="8"/>
      <c r="B15" s="8"/>
      <c r="C15" s="8"/>
      <c r="D15" s="8"/>
      <c r="E15" s="8"/>
      <c r="F15" s="25">
        <f t="shared" si="0"/>
        <v>0</v>
      </c>
      <c r="G15" s="25"/>
      <c r="H15" s="25">
        <f t="shared" si="1"/>
        <v>0</v>
      </c>
      <c r="I15" s="8"/>
    </row>
    <row r="16" spans="1:17">
      <c r="A16" s="8"/>
      <c r="B16" s="8"/>
      <c r="C16" s="8"/>
      <c r="D16" s="8"/>
      <c r="E16" s="8"/>
      <c r="F16" s="25">
        <f t="shared" si="0"/>
        <v>0</v>
      </c>
      <c r="G16" s="25"/>
      <c r="H16" s="25">
        <f t="shared" si="1"/>
        <v>0</v>
      </c>
      <c r="I16" s="8"/>
    </row>
    <row r="17" spans="1:19">
      <c r="A17" s="8"/>
      <c r="B17" s="8"/>
      <c r="C17" s="8"/>
      <c r="D17" s="8"/>
      <c r="E17" s="8"/>
      <c r="F17" s="25">
        <f t="shared" si="0"/>
        <v>0</v>
      </c>
      <c r="G17" s="25"/>
      <c r="H17" s="25">
        <f t="shared" si="1"/>
        <v>0</v>
      </c>
      <c r="I17" s="8"/>
    </row>
    <row r="18" spans="1:19">
      <c r="A18" s="8"/>
      <c r="B18" s="8"/>
      <c r="C18" s="8"/>
      <c r="D18" s="8"/>
      <c r="E18" s="8"/>
      <c r="F18" s="25">
        <f t="shared" si="0"/>
        <v>0</v>
      </c>
      <c r="G18" s="25"/>
      <c r="H18" s="25">
        <f t="shared" si="1"/>
        <v>0</v>
      </c>
      <c r="I18" s="8"/>
    </row>
    <row r="19" spans="1:19">
      <c r="A19" s="8"/>
      <c r="B19" s="8"/>
      <c r="C19" s="8"/>
      <c r="D19" s="8"/>
      <c r="E19" s="8"/>
      <c r="F19" s="25">
        <f t="shared" si="0"/>
        <v>0</v>
      </c>
      <c r="G19" s="25"/>
      <c r="H19" s="25">
        <f t="shared" si="1"/>
        <v>0</v>
      </c>
      <c r="I19" s="8"/>
    </row>
    <row r="20" spans="1:19">
      <c r="A20" s="8"/>
      <c r="B20" s="8"/>
      <c r="C20" s="8"/>
      <c r="D20" s="8"/>
      <c r="E20" s="8"/>
      <c r="F20" s="25">
        <f t="shared" si="0"/>
        <v>0</v>
      </c>
      <c r="G20" s="25"/>
      <c r="H20" s="25">
        <f t="shared" si="1"/>
        <v>0</v>
      </c>
      <c r="I20" s="8"/>
    </row>
    <row r="21" spans="1:19">
      <c r="A21" s="8"/>
      <c r="B21" s="8"/>
      <c r="C21" s="8"/>
      <c r="D21" s="8"/>
      <c r="E21" s="8"/>
      <c r="F21" s="25">
        <f t="shared" si="0"/>
        <v>0</v>
      </c>
      <c r="G21" s="25"/>
      <c r="H21" s="25">
        <f t="shared" si="1"/>
        <v>0</v>
      </c>
      <c r="I21" s="8"/>
    </row>
    <row r="22" spans="1:19">
      <c r="A22" s="298" t="s">
        <v>9</v>
      </c>
      <c r="B22" s="299"/>
      <c r="C22" s="300"/>
      <c r="D22" s="49"/>
      <c r="E22" s="8"/>
      <c r="F22" s="23">
        <f>SUM(F12:F21)</f>
        <v>0</v>
      </c>
      <c r="G22" s="23">
        <f>SUM(G12:G21)</f>
        <v>0</v>
      </c>
      <c r="H22" s="23">
        <f>SUM(H12:H20)</f>
        <v>0</v>
      </c>
      <c r="I22" s="8"/>
    </row>
    <row r="23" spans="1:19" ht="15.75">
      <c r="A23" s="20" t="s">
        <v>1</v>
      </c>
      <c r="E23" s="5"/>
      <c r="F23" s="15"/>
      <c r="G23" s="15"/>
      <c r="H23" s="15"/>
    </row>
    <row r="24" spans="1:19" ht="15.75">
      <c r="A24" s="62" t="s">
        <v>45</v>
      </c>
      <c r="B24" s="5" t="s">
        <v>46</v>
      </c>
      <c r="C24" s="27"/>
      <c r="D24" s="27"/>
      <c r="E24" s="5"/>
      <c r="F24" s="15"/>
      <c r="G24" s="15"/>
      <c r="H24" s="15"/>
    </row>
    <row r="25" spans="1:19">
      <c r="A25" s="75" t="s">
        <v>75</v>
      </c>
      <c r="F25" s="79"/>
      <c r="G25" s="79"/>
      <c r="H25" s="79"/>
    </row>
    <row r="26" spans="1:19">
      <c r="A26" s="11"/>
      <c r="E26" s="5"/>
      <c r="F26" s="15"/>
      <c r="G26" s="15"/>
      <c r="H26" s="15"/>
    </row>
    <row r="27" spans="1:19">
      <c r="S27" s="43"/>
    </row>
    <row r="28" spans="1:19">
      <c r="A28" s="12"/>
      <c r="B28" s="17"/>
      <c r="C28" s="14"/>
      <c r="D28" s="14"/>
      <c r="S28" s="43"/>
    </row>
    <row r="29" spans="1:19" s="197" customFormat="1" ht="15" customHeight="1">
      <c r="A29" s="196" t="s">
        <v>30</v>
      </c>
      <c r="B29" s="3"/>
      <c r="C29" s="3"/>
      <c r="D29" s="177" t="s">
        <v>275</v>
      </c>
      <c r="E29" s="204"/>
      <c r="G29" s="70"/>
      <c r="I29" s="204" t="s">
        <v>2</v>
      </c>
    </row>
    <row r="30" spans="1:19">
      <c r="I30" s="38" t="s">
        <v>258</v>
      </c>
    </row>
    <row r="32" spans="1:19" ht="18" customHeight="1"/>
  </sheetData>
  <mergeCells count="6">
    <mergeCell ref="A1:I1"/>
    <mergeCell ref="A3:I3"/>
    <mergeCell ref="A6:P6"/>
    <mergeCell ref="A7:P7"/>
    <mergeCell ref="A22:C22"/>
    <mergeCell ref="A5:D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landscape" horizontalDpi="180" verticalDpi="18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S32"/>
  <sheetViews>
    <sheetView view="pageBreakPreview" zoomScaleSheetLayoutView="100" workbookViewId="0">
      <selection activeCell="D29" sqref="D29"/>
    </sheetView>
  </sheetViews>
  <sheetFormatPr defaultColWidth="9.140625" defaultRowHeight="15"/>
  <cols>
    <col min="1" max="1" width="6.5703125" style="100" customWidth="1"/>
    <col min="2" max="2" width="20.85546875" style="100" customWidth="1"/>
    <col min="3" max="3" width="17.140625" style="100" customWidth="1"/>
    <col min="4" max="4" width="21.42578125" style="100" customWidth="1"/>
    <col min="5" max="5" width="14.42578125" style="100" customWidth="1"/>
    <col min="6" max="6" width="21.42578125" style="100" customWidth="1"/>
    <col min="7" max="7" width="15.5703125" style="100" customWidth="1"/>
    <col min="8" max="8" width="13.5703125" style="100" customWidth="1"/>
    <col min="9" max="9" width="15.85546875" style="100" customWidth="1"/>
    <col min="10" max="16384" width="9.140625" style="100"/>
  </cols>
  <sheetData>
    <row r="1" spans="1:17">
      <c r="A1" s="238" t="s">
        <v>132</v>
      </c>
      <c r="B1" s="238"/>
      <c r="C1" s="238"/>
      <c r="D1" s="238"/>
      <c r="E1" s="238"/>
      <c r="F1" s="238"/>
      <c r="G1" s="238"/>
      <c r="H1" s="238"/>
      <c r="I1" s="238"/>
    </row>
    <row r="2" spans="1:17" ht="15.75" thickBot="1">
      <c r="A2" s="98"/>
      <c r="B2" s="98"/>
      <c r="C2" s="98"/>
      <c r="D2" s="98"/>
      <c r="E2" s="98"/>
      <c r="F2" s="98"/>
      <c r="G2" s="98"/>
      <c r="H2" s="99" t="s">
        <v>19</v>
      </c>
      <c r="I2" s="88"/>
    </row>
    <row r="3" spans="1:17">
      <c r="A3" s="238" t="s">
        <v>133</v>
      </c>
      <c r="B3" s="238"/>
      <c r="C3" s="238"/>
      <c r="D3" s="238"/>
      <c r="E3" s="238"/>
      <c r="F3" s="238"/>
      <c r="G3" s="238"/>
      <c r="H3" s="238"/>
      <c r="I3" s="238"/>
    </row>
    <row r="4" spans="1:17">
      <c r="A4" s="98"/>
      <c r="B4" s="98"/>
      <c r="C4" s="98"/>
      <c r="D4" s="98"/>
      <c r="E4" s="98"/>
      <c r="F4" s="98"/>
      <c r="G4" s="98"/>
      <c r="H4" s="98"/>
      <c r="I4" s="98"/>
    </row>
    <row r="5" spans="1:17" ht="18.75">
      <c r="A5" s="305" t="s">
        <v>120</v>
      </c>
      <c r="B5" s="305"/>
      <c r="C5" s="305"/>
      <c r="D5" s="305"/>
      <c r="E5" s="98"/>
      <c r="F5" s="98"/>
      <c r="G5" s="98"/>
      <c r="H5" s="98"/>
    </row>
    <row r="6" spans="1:17">
      <c r="A6" s="271" t="s">
        <v>101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</row>
    <row r="7" spans="1:17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99" t="s">
        <v>39</v>
      </c>
      <c r="Q8" s="51"/>
    </row>
    <row r="9" spans="1:17">
      <c r="F9" s="102"/>
      <c r="G9" s="102"/>
      <c r="H9" s="102"/>
      <c r="I9" s="104" t="s">
        <v>25</v>
      </c>
    </row>
    <row r="10" spans="1:17" s="11" customFormat="1" ht="72.75" customHeight="1">
      <c r="A10" s="22" t="s">
        <v>12</v>
      </c>
      <c r="B10" s="42" t="s">
        <v>4</v>
      </c>
      <c r="C10" s="42" t="s">
        <v>5</v>
      </c>
      <c r="D10" s="42" t="s">
        <v>26</v>
      </c>
      <c r="E10" s="22" t="s">
        <v>122</v>
      </c>
      <c r="F10" s="22" t="s">
        <v>261</v>
      </c>
      <c r="G10" s="22" t="s">
        <v>123</v>
      </c>
      <c r="H10" s="22" t="s">
        <v>37</v>
      </c>
      <c r="I10" s="42" t="s">
        <v>13</v>
      </c>
    </row>
    <row r="11" spans="1:17">
      <c r="A11" s="84">
        <v>1</v>
      </c>
      <c r="B11" s="84">
        <v>2</v>
      </c>
      <c r="C11" s="84">
        <v>3</v>
      </c>
      <c r="D11" s="84">
        <v>4</v>
      </c>
      <c r="E11" s="84">
        <v>5</v>
      </c>
      <c r="F11" s="84">
        <v>6</v>
      </c>
      <c r="G11" s="84">
        <v>7</v>
      </c>
      <c r="H11" s="84">
        <v>8</v>
      </c>
      <c r="I11" s="84">
        <v>9</v>
      </c>
    </row>
    <row r="12" spans="1:17">
      <c r="A12" s="8"/>
      <c r="B12" s="8"/>
      <c r="C12" s="8"/>
      <c r="D12" s="8"/>
      <c r="E12" s="8"/>
      <c r="F12" s="25">
        <f>E12*12</f>
        <v>0</v>
      </c>
      <c r="G12" s="25"/>
      <c r="H12" s="25">
        <f>F12+G12</f>
        <v>0</v>
      </c>
      <c r="I12" s="8"/>
    </row>
    <row r="13" spans="1:17">
      <c r="A13" s="8"/>
      <c r="B13" s="8"/>
      <c r="C13" s="8"/>
      <c r="D13" s="8"/>
      <c r="E13" s="8"/>
      <c r="F13" s="25">
        <f t="shared" ref="F13:F21" si="0">E13*12</f>
        <v>0</v>
      </c>
      <c r="G13" s="25"/>
      <c r="H13" s="25">
        <f t="shared" ref="H13:H21" si="1">F13+G13</f>
        <v>0</v>
      </c>
      <c r="I13" s="8"/>
    </row>
    <row r="14" spans="1:17">
      <c r="A14" s="8"/>
      <c r="B14" s="8"/>
      <c r="C14" s="8"/>
      <c r="D14" s="8"/>
      <c r="E14" s="8"/>
      <c r="F14" s="25">
        <f t="shared" si="0"/>
        <v>0</v>
      </c>
      <c r="G14" s="25"/>
      <c r="H14" s="25">
        <f t="shared" si="1"/>
        <v>0</v>
      </c>
      <c r="I14" s="8"/>
    </row>
    <row r="15" spans="1:17">
      <c r="A15" s="8"/>
      <c r="B15" s="8"/>
      <c r="C15" s="8"/>
      <c r="D15" s="8"/>
      <c r="E15" s="8"/>
      <c r="F15" s="25">
        <f t="shared" si="0"/>
        <v>0</v>
      </c>
      <c r="G15" s="25"/>
      <c r="H15" s="25">
        <f t="shared" si="1"/>
        <v>0</v>
      </c>
      <c r="I15" s="8"/>
    </row>
    <row r="16" spans="1:17">
      <c r="A16" s="8"/>
      <c r="B16" s="8"/>
      <c r="C16" s="8"/>
      <c r="D16" s="8"/>
      <c r="E16" s="8"/>
      <c r="F16" s="25">
        <f t="shared" si="0"/>
        <v>0</v>
      </c>
      <c r="G16" s="25"/>
      <c r="H16" s="25">
        <f t="shared" si="1"/>
        <v>0</v>
      </c>
      <c r="I16" s="8"/>
    </row>
    <row r="17" spans="1:19">
      <c r="A17" s="8"/>
      <c r="B17" s="8"/>
      <c r="C17" s="8"/>
      <c r="D17" s="8"/>
      <c r="E17" s="8"/>
      <c r="F17" s="25">
        <f t="shared" si="0"/>
        <v>0</v>
      </c>
      <c r="G17" s="25"/>
      <c r="H17" s="25">
        <f t="shared" si="1"/>
        <v>0</v>
      </c>
      <c r="I17" s="8"/>
    </row>
    <row r="18" spans="1:19">
      <c r="A18" s="8"/>
      <c r="B18" s="8"/>
      <c r="C18" s="8"/>
      <c r="D18" s="8"/>
      <c r="E18" s="8"/>
      <c r="F18" s="25">
        <f t="shared" si="0"/>
        <v>0</v>
      </c>
      <c r="G18" s="25"/>
      <c r="H18" s="25">
        <f t="shared" si="1"/>
        <v>0</v>
      </c>
      <c r="I18" s="8"/>
    </row>
    <row r="19" spans="1:19">
      <c r="A19" s="8"/>
      <c r="B19" s="8"/>
      <c r="C19" s="8"/>
      <c r="D19" s="8"/>
      <c r="E19" s="8"/>
      <c r="F19" s="25">
        <f t="shared" si="0"/>
        <v>0</v>
      </c>
      <c r="G19" s="25"/>
      <c r="H19" s="25">
        <f t="shared" si="1"/>
        <v>0</v>
      </c>
      <c r="I19" s="8"/>
    </row>
    <row r="20" spans="1:19">
      <c r="A20" s="8"/>
      <c r="B20" s="8"/>
      <c r="C20" s="8"/>
      <c r="D20" s="8"/>
      <c r="E20" s="8"/>
      <c r="F20" s="25">
        <f t="shared" si="0"/>
        <v>0</v>
      </c>
      <c r="G20" s="25"/>
      <c r="H20" s="25">
        <f t="shared" si="1"/>
        <v>0</v>
      </c>
      <c r="I20" s="8"/>
    </row>
    <row r="21" spans="1:19">
      <c r="A21" s="8"/>
      <c r="B21" s="8"/>
      <c r="C21" s="8"/>
      <c r="D21" s="8"/>
      <c r="E21" s="8"/>
      <c r="F21" s="25">
        <f t="shared" si="0"/>
        <v>0</v>
      </c>
      <c r="G21" s="25"/>
      <c r="H21" s="25">
        <f t="shared" si="1"/>
        <v>0</v>
      </c>
      <c r="I21" s="8"/>
    </row>
    <row r="22" spans="1:19">
      <c r="A22" s="298" t="s">
        <v>9</v>
      </c>
      <c r="B22" s="299"/>
      <c r="C22" s="300"/>
      <c r="D22" s="103"/>
      <c r="E22" s="8"/>
      <c r="F22" s="23">
        <f>SUM(F12:F21)</f>
        <v>0</v>
      </c>
      <c r="G22" s="23">
        <f t="shared" ref="G22:H22" si="2">SUM(G12:G21)</f>
        <v>0</v>
      </c>
      <c r="H22" s="23">
        <f t="shared" si="2"/>
        <v>0</v>
      </c>
      <c r="I22" s="8"/>
    </row>
    <row r="23" spans="1:19" ht="15.75">
      <c r="A23" s="20" t="s">
        <v>1</v>
      </c>
      <c r="E23" s="99"/>
      <c r="F23" s="15"/>
      <c r="G23" s="15"/>
      <c r="H23" s="15"/>
    </row>
    <row r="24" spans="1:19" ht="15.75">
      <c r="A24" s="101" t="s">
        <v>45</v>
      </c>
      <c r="B24" s="99" t="s">
        <v>46</v>
      </c>
      <c r="C24" s="27"/>
      <c r="D24" s="27"/>
      <c r="E24" s="99"/>
      <c r="F24" s="15"/>
      <c r="G24" s="15"/>
      <c r="H24" s="15"/>
    </row>
    <row r="25" spans="1:19">
      <c r="A25" s="75" t="s">
        <v>75</v>
      </c>
      <c r="F25" s="79"/>
      <c r="G25" s="79"/>
      <c r="H25" s="79"/>
    </row>
    <row r="26" spans="1:19">
      <c r="A26" s="11"/>
      <c r="E26" s="99"/>
      <c r="F26" s="15"/>
      <c r="G26" s="15"/>
      <c r="H26" s="15"/>
    </row>
    <row r="27" spans="1:19">
      <c r="S27" s="43"/>
    </row>
    <row r="28" spans="1:19">
      <c r="A28" s="12"/>
      <c r="B28" s="17"/>
      <c r="C28" s="14"/>
      <c r="D28" s="14"/>
      <c r="S28" s="43"/>
    </row>
    <row r="29" spans="1:19" s="197" customFormat="1" ht="15" customHeight="1">
      <c r="A29" s="196" t="s">
        <v>30</v>
      </c>
      <c r="B29" s="3"/>
      <c r="C29" s="3"/>
      <c r="D29" s="177" t="s">
        <v>275</v>
      </c>
      <c r="E29" s="204"/>
      <c r="G29" s="70"/>
      <c r="I29" s="204" t="s">
        <v>2</v>
      </c>
    </row>
    <row r="30" spans="1:19">
      <c r="I30" s="38" t="s">
        <v>262</v>
      </c>
    </row>
    <row r="32" spans="1:19" ht="18" customHeight="1"/>
  </sheetData>
  <mergeCells count="6">
    <mergeCell ref="A22:C22"/>
    <mergeCell ref="A1:I1"/>
    <mergeCell ref="A3:I3"/>
    <mergeCell ref="A5:D5"/>
    <mergeCell ref="A6:P6"/>
    <mergeCell ref="A7:P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landscape" horizontalDpi="180" verticalDpi="180" r:id="rId1"/>
  <headerFooter alignWithMargins="0"/>
  <ignoredErrors>
    <ignoredError sqref="G22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Q27"/>
  <sheetViews>
    <sheetView view="pageBreakPreview" zoomScale="90" zoomScaleNormal="70" zoomScaleSheetLayoutView="90" workbookViewId="0">
      <selection activeCell="L31" sqref="L31"/>
    </sheetView>
  </sheetViews>
  <sheetFormatPr defaultColWidth="9.140625" defaultRowHeight="15"/>
  <cols>
    <col min="1" max="1" width="3.85546875" style="197" customWidth="1"/>
    <col min="2" max="2" width="11.85546875" style="197" customWidth="1"/>
    <col min="3" max="3" width="7.5703125" style="197" customWidth="1"/>
    <col min="4" max="5" width="8.5703125" style="197" customWidth="1"/>
    <col min="6" max="6" width="9.5703125" style="197" customWidth="1"/>
    <col min="7" max="8" width="8.42578125" style="197" customWidth="1"/>
    <col min="9" max="9" width="11.42578125" style="197" customWidth="1"/>
    <col min="10" max="10" width="8.85546875" style="197" customWidth="1"/>
    <col min="11" max="11" width="8.5703125" style="197" customWidth="1"/>
    <col min="12" max="12" width="8.140625" style="197" customWidth="1"/>
    <col min="13" max="13" width="8.5703125" style="197" customWidth="1"/>
    <col min="14" max="15" width="8.42578125" style="197" customWidth="1"/>
    <col min="16" max="16" width="10.85546875" style="197" customWidth="1"/>
    <col min="17" max="17" width="11.5703125" style="197" customWidth="1"/>
    <col min="18" max="16384" width="9.140625" style="197"/>
  </cols>
  <sheetData>
    <row r="1" spans="1:17" ht="15.75" thickBot="1">
      <c r="P1" s="196" t="s">
        <v>97</v>
      </c>
      <c r="Q1" s="88"/>
    </row>
    <row r="2" spans="1:17">
      <c r="A2" s="238" t="s">
        <v>135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</row>
    <row r="3" spans="1:17">
      <c r="A3" s="195"/>
    </row>
    <row r="4" spans="1:17" ht="33.75" customHeight="1">
      <c r="A4" s="256" t="s">
        <v>86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</row>
    <row r="5" spans="1:17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</row>
    <row r="6" spans="1:17">
      <c r="A6" s="271" t="s">
        <v>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</row>
    <row r="7" spans="1:17">
      <c r="A7" s="271" t="s">
        <v>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</row>
    <row r="8" spans="1:17">
      <c r="A8" s="196" t="s">
        <v>42</v>
      </c>
      <c r="Q8" s="204"/>
    </row>
    <row r="9" spans="1:17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205" t="s">
        <v>41</v>
      </c>
    </row>
    <row r="10" spans="1:17" ht="102">
      <c r="A10" s="22" t="s">
        <v>7</v>
      </c>
      <c r="B10" s="22" t="s">
        <v>17</v>
      </c>
      <c r="C10" s="22" t="s">
        <v>16</v>
      </c>
      <c r="D10" s="22" t="s">
        <v>27</v>
      </c>
      <c r="E10" s="22" t="s">
        <v>88</v>
      </c>
      <c r="F10" s="22" t="s">
        <v>229</v>
      </c>
      <c r="G10" s="22" t="s">
        <v>87</v>
      </c>
      <c r="H10" s="22" t="s">
        <v>47</v>
      </c>
      <c r="I10" s="22" t="s">
        <v>230</v>
      </c>
      <c r="J10" s="22" t="s">
        <v>51</v>
      </c>
      <c r="K10" s="22" t="s">
        <v>48</v>
      </c>
      <c r="L10" s="137" t="s">
        <v>276</v>
      </c>
      <c r="M10" s="22" t="s">
        <v>49</v>
      </c>
      <c r="N10" s="22" t="s">
        <v>71</v>
      </c>
      <c r="O10" s="22" t="s">
        <v>22</v>
      </c>
      <c r="P10" s="22" t="s">
        <v>50</v>
      </c>
      <c r="Q10" s="22" t="s">
        <v>40</v>
      </c>
    </row>
    <row r="11" spans="1:17" s="28" customFormat="1">
      <c r="A11" s="29">
        <v>1</v>
      </c>
      <c r="B11" s="29">
        <v>2</v>
      </c>
      <c r="C11" s="29">
        <v>3</v>
      </c>
      <c r="D11" s="39">
        <v>4</v>
      </c>
      <c r="E11" s="29">
        <v>5</v>
      </c>
      <c r="F11" s="39">
        <v>6</v>
      </c>
      <c r="G11" s="39">
        <v>7</v>
      </c>
      <c r="H11" s="39">
        <v>8</v>
      </c>
      <c r="I11" s="39">
        <v>9</v>
      </c>
      <c r="J11" s="39">
        <v>10</v>
      </c>
      <c r="K11" s="39">
        <v>11</v>
      </c>
      <c r="L11" s="39">
        <v>12</v>
      </c>
      <c r="M11" s="39">
        <v>13</v>
      </c>
      <c r="N11" s="39">
        <v>14</v>
      </c>
      <c r="O11" s="39">
        <v>15</v>
      </c>
      <c r="P11" s="39">
        <v>16</v>
      </c>
      <c r="Q11" s="39">
        <v>17</v>
      </c>
    </row>
    <row r="12" spans="1:17">
      <c r="A12" s="50">
        <v>1</v>
      </c>
      <c r="B12" s="59"/>
      <c r="C12" s="57"/>
      <c r="D12" s="57"/>
      <c r="E12" s="57"/>
      <c r="F12" s="199"/>
      <c r="G12" s="199"/>
      <c r="H12" s="199">
        <f>(G12+F12)*4</f>
        <v>0</v>
      </c>
      <c r="I12" s="56"/>
      <c r="J12" s="56">
        <f>(G12+I12)*8</f>
        <v>0</v>
      </c>
      <c r="K12" s="56">
        <f>H12+J12</f>
        <v>0</v>
      </c>
      <c r="L12" s="56">
        <f>K12*70%</f>
        <v>0</v>
      </c>
      <c r="M12" s="56">
        <f>K12*8%</f>
        <v>0</v>
      </c>
      <c r="N12" s="223">
        <f>IF(ROUND((J11)*12%,0)&lt;42000,42000,ROUND((J11)*12%,0))</f>
        <v>42000</v>
      </c>
      <c r="O12" s="56"/>
      <c r="P12" s="56">
        <f>K12+L12+M12+N12+O12</f>
        <v>42000</v>
      </c>
      <c r="Q12" s="24"/>
    </row>
    <row r="13" spans="1:17">
      <c r="A13" s="50">
        <v>2</v>
      </c>
      <c r="B13" s="59"/>
      <c r="C13" s="57"/>
      <c r="D13" s="57"/>
      <c r="E13" s="57"/>
      <c r="F13" s="199"/>
      <c r="G13" s="199"/>
      <c r="H13" s="199">
        <f t="shared" ref="H13:H16" si="0">(G13+F13)*4</f>
        <v>0</v>
      </c>
      <c r="I13" s="56"/>
      <c r="J13" s="56">
        <f t="shared" ref="J13:J16" si="1">(G13+I13)*8</f>
        <v>0</v>
      </c>
      <c r="K13" s="56">
        <f t="shared" ref="K13:K16" si="2">H13+J13</f>
        <v>0</v>
      </c>
      <c r="L13" s="56">
        <f t="shared" ref="L13:L16" si="3">K13*70%</f>
        <v>0</v>
      </c>
      <c r="M13" s="56">
        <f t="shared" ref="M13:M16" si="4">K13*8%</f>
        <v>0</v>
      </c>
      <c r="N13" s="223">
        <f t="shared" ref="N13:N16" si="5">IF(ROUND((J12)*12%,0)&lt;42000,42000,ROUND((J12)*12%,0))</f>
        <v>42000</v>
      </c>
      <c r="O13" s="56"/>
      <c r="P13" s="56">
        <f t="shared" ref="P13:P16" si="6">K13+L13+M13+N13+O13</f>
        <v>42000</v>
      </c>
      <c r="Q13" s="24"/>
    </row>
    <row r="14" spans="1:17">
      <c r="A14" s="50">
        <v>3</v>
      </c>
      <c r="B14" s="59"/>
      <c r="C14" s="57"/>
      <c r="D14" s="57"/>
      <c r="E14" s="57"/>
      <c r="F14" s="199"/>
      <c r="G14" s="199"/>
      <c r="H14" s="199">
        <f t="shared" si="0"/>
        <v>0</v>
      </c>
      <c r="I14" s="56"/>
      <c r="J14" s="56">
        <f t="shared" si="1"/>
        <v>0</v>
      </c>
      <c r="K14" s="56">
        <f t="shared" si="2"/>
        <v>0</v>
      </c>
      <c r="L14" s="56">
        <f t="shared" si="3"/>
        <v>0</v>
      </c>
      <c r="M14" s="56">
        <f t="shared" si="4"/>
        <v>0</v>
      </c>
      <c r="N14" s="223">
        <f t="shared" si="5"/>
        <v>42000</v>
      </c>
      <c r="O14" s="56"/>
      <c r="P14" s="56">
        <f t="shared" si="6"/>
        <v>42000</v>
      </c>
      <c r="Q14" s="24"/>
    </row>
    <row r="15" spans="1:17">
      <c r="A15" s="50">
        <v>4</v>
      </c>
      <c r="B15" s="59"/>
      <c r="C15" s="57"/>
      <c r="D15" s="57"/>
      <c r="E15" s="57"/>
      <c r="F15" s="199"/>
      <c r="G15" s="199"/>
      <c r="H15" s="199">
        <f t="shared" si="0"/>
        <v>0</v>
      </c>
      <c r="I15" s="56"/>
      <c r="J15" s="56">
        <f t="shared" si="1"/>
        <v>0</v>
      </c>
      <c r="K15" s="56">
        <f t="shared" si="2"/>
        <v>0</v>
      </c>
      <c r="L15" s="56">
        <f t="shared" si="3"/>
        <v>0</v>
      </c>
      <c r="M15" s="56">
        <f t="shared" si="4"/>
        <v>0</v>
      </c>
      <c r="N15" s="223">
        <f t="shared" si="5"/>
        <v>42000</v>
      </c>
      <c r="O15" s="56"/>
      <c r="P15" s="56">
        <f t="shared" si="6"/>
        <v>42000</v>
      </c>
      <c r="Q15" s="24"/>
    </row>
    <row r="16" spans="1:17">
      <c r="A16" s="50">
        <v>5</v>
      </c>
      <c r="B16" s="59"/>
      <c r="C16" s="57"/>
      <c r="D16" s="57"/>
      <c r="E16" s="57"/>
      <c r="F16" s="199"/>
      <c r="G16" s="199"/>
      <c r="H16" s="199">
        <f t="shared" si="0"/>
        <v>0</v>
      </c>
      <c r="I16" s="56"/>
      <c r="J16" s="56">
        <f t="shared" si="1"/>
        <v>0</v>
      </c>
      <c r="K16" s="56">
        <f t="shared" si="2"/>
        <v>0</v>
      </c>
      <c r="L16" s="56">
        <f t="shared" si="3"/>
        <v>0</v>
      </c>
      <c r="M16" s="56">
        <f t="shared" si="4"/>
        <v>0</v>
      </c>
      <c r="N16" s="223">
        <f t="shared" si="5"/>
        <v>42000</v>
      </c>
      <c r="O16" s="56"/>
      <c r="P16" s="56">
        <f t="shared" si="6"/>
        <v>42000</v>
      </c>
      <c r="Q16" s="24"/>
    </row>
    <row r="17" spans="1:17" ht="15" customHeight="1">
      <c r="A17" s="268" t="s">
        <v>21</v>
      </c>
      <c r="B17" s="274"/>
      <c r="C17" s="274"/>
      <c r="D17" s="274"/>
      <c r="E17" s="274"/>
      <c r="F17" s="274"/>
      <c r="G17" s="274"/>
      <c r="H17" s="274"/>
      <c r="I17" s="275"/>
      <c r="J17" s="78">
        <f>SUM(J12:J16)</f>
        <v>0</v>
      </c>
      <c r="K17" s="78">
        <f>SUM(K12:K16)</f>
        <v>0</v>
      </c>
      <c r="L17" s="227">
        <f t="shared" ref="L17" si="7">K17*60%</f>
        <v>0</v>
      </c>
      <c r="M17" s="78">
        <f>SUM(M12:M16)</f>
        <v>0</v>
      </c>
      <c r="N17" s="78">
        <f t="shared" ref="N17" si="8">SUM(N12:N16)</f>
        <v>210000</v>
      </c>
      <c r="O17" s="78">
        <f>SUM(O12:O16)</f>
        <v>0</v>
      </c>
      <c r="P17" s="76">
        <f>SUM(P12:P16)</f>
        <v>210000</v>
      </c>
    </row>
    <row r="18" spans="1:17" ht="15" customHeight="1">
      <c r="A18" s="41" t="s">
        <v>1</v>
      </c>
      <c r="B18" s="3"/>
      <c r="C18" s="3"/>
      <c r="D18" s="3"/>
      <c r="E18" s="3"/>
      <c r="F18" s="4"/>
      <c r="G18" s="4"/>
      <c r="H18" s="4"/>
      <c r="I18" s="4"/>
      <c r="J18" s="4"/>
      <c r="K18" s="272" t="s">
        <v>23</v>
      </c>
      <c r="L18" s="273"/>
      <c r="M18" s="273"/>
      <c r="N18" s="273"/>
      <c r="O18" s="8"/>
      <c r="P18" s="78">
        <f>SUM(P17:P17)</f>
        <v>210000</v>
      </c>
    </row>
    <row r="19" spans="1:17" ht="15" customHeight="1">
      <c r="A19" s="101" t="s">
        <v>45</v>
      </c>
      <c r="B19" s="196" t="s">
        <v>46</v>
      </c>
      <c r="C19" s="40"/>
      <c r="D19" s="3"/>
      <c r="E19" s="3"/>
      <c r="F19" s="4"/>
      <c r="G19" s="4"/>
      <c r="H19" s="4"/>
      <c r="I19" s="4"/>
      <c r="J19" s="4"/>
      <c r="K19" s="4"/>
      <c r="L19" s="4"/>
      <c r="M19" s="201"/>
      <c r="N19" s="201"/>
      <c r="O19" s="201"/>
      <c r="P19" s="201"/>
    </row>
    <row r="20" spans="1:17" ht="15" customHeight="1">
      <c r="A20" s="11"/>
      <c r="B20" s="3"/>
      <c r="C20" s="3"/>
      <c r="D20" s="3"/>
      <c r="E20" s="3"/>
      <c r="F20" s="3"/>
      <c r="G20" s="3"/>
      <c r="H20" s="4"/>
      <c r="I20" s="4"/>
      <c r="J20" s="4"/>
      <c r="K20" s="4"/>
      <c r="L20" s="4"/>
      <c r="M20" s="201"/>
      <c r="N20" s="201"/>
      <c r="O20" s="201"/>
      <c r="P20" s="201"/>
      <c r="Q20" s="66"/>
    </row>
    <row r="21" spans="1:17" ht="15" customHeight="1">
      <c r="A21" s="75" t="s">
        <v>75</v>
      </c>
      <c r="F21" s="79"/>
      <c r="G21" s="79"/>
      <c r="H21" s="79"/>
      <c r="I21" s="4"/>
      <c r="J21" s="4"/>
      <c r="K21" s="4"/>
      <c r="L21" s="4"/>
      <c r="M21" s="201"/>
      <c r="N21" s="201"/>
      <c r="O21" s="201"/>
      <c r="P21" s="201"/>
      <c r="Q21" s="66"/>
    </row>
    <row r="22" spans="1:17" ht="15" customHeight="1">
      <c r="A22" s="11"/>
      <c r="B22" s="3"/>
      <c r="C22" s="3"/>
      <c r="D22" s="3"/>
      <c r="E22" s="3"/>
      <c r="F22" s="3"/>
      <c r="G22" s="3"/>
      <c r="H22" s="4"/>
      <c r="I22" s="4"/>
      <c r="J22" s="4"/>
      <c r="K22" s="4"/>
      <c r="L22" s="4"/>
      <c r="Q22" s="66"/>
    </row>
    <row r="23" spans="1:17" ht="15.75" customHeight="1">
      <c r="B23" s="3"/>
      <c r="C23" s="3"/>
      <c r="D23" s="3"/>
      <c r="E23" s="3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21"/>
    </row>
    <row r="24" spans="1:17" ht="15.75" customHeight="1">
      <c r="A24" s="3"/>
      <c r="B24" s="3"/>
      <c r="C24" s="3"/>
      <c r="D24" s="3"/>
      <c r="E24" s="3"/>
      <c r="F24" s="3"/>
      <c r="G24" s="4"/>
      <c r="H24" s="4"/>
      <c r="I24" s="4"/>
      <c r="J24" s="4"/>
      <c r="M24" s="4"/>
      <c r="N24" s="4"/>
      <c r="O24" s="4"/>
      <c r="P24" s="4"/>
      <c r="Q24" s="4"/>
    </row>
    <row r="25" spans="1:17" ht="15.75" customHeight="1">
      <c r="Q25" s="4"/>
    </row>
    <row r="26" spans="1:17" ht="15" customHeight="1">
      <c r="A26" s="196" t="s">
        <v>30</v>
      </c>
      <c r="B26" s="3"/>
      <c r="C26" s="3"/>
      <c r="D26" s="70"/>
      <c r="E26" s="204"/>
      <c r="G26" s="177" t="s">
        <v>275</v>
      </c>
      <c r="Q26" s="204" t="s">
        <v>2</v>
      </c>
    </row>
    <row r="27" spans="1:17">
      <c r="Q27" s="38" t="s">
        <v>263</v>
      </c>
    </row>
  </sheetData>
  <mergeCells count="6">
    <mergeCell ref="K18:N18"/>
    <mergeCell ref="A2:Q2"/>
    <mergeCell ref="A4:Q4"/>
    <mergeCell ref="A6:Q6"/>
    <mergeCell ref="A7:P7"/>
    <mergeCell ref="A17:I17"/>
  </mergeCells>
  <printOptions horizontalCentered="1"/>
  <pageMargins left="0.6692913385826772" right="0.55118110236220474" top="0.74803149606299213" bottom="0.74803149606299213" header="0.55118110236220474" footer="0.51181102362204722"/>
  <pageSetup paperSize="9" scale="83" orientation="landscape" r:id="rId1"/>
  <headerFooter alignWithMargins="0"/>
  <rowBreaks count="1" manualBreakCount="1">
    <brk id="28" max="1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V33"/>
  <sheetViews>
    <sheetView view="pageBreakPreview" zoomScaleNormal="85" zoomScaleSheetLayoutView="100" workbookViewId="0">
      <selection activeCell="C32" sqref="C32"/>
    </sheetView>
  </sheetViews>
  <sheetFormatPr defaultColWidth="9.140625" defaultRowHeight="15"/>
  <cols>
    <col min="1" max="1" width="36.42578125" style="123" customWidth="1"/>
    <col min="2" max="7" width="12.42578125" style="123" customWidth="1"/>
    <col min="8" max="8" width="24.85546875" style="123" customWidth="1"/>
    <col min="9" max="12" width="16.85546875" style="123" customWidth="1"/>
    <col min="13" max="16384" width="9.140625" style="123"/>
  </cols>
  <sheetData>
    <row r="1" spans="1:22" s="126" customFormat="1">
      <c r="H1" s="134" t="s">
        <v>161</v>
      </c>
    </row>
    <row r="2" spans="1:22">
      <c r="A2" s="238" t="s">
        <v>159</v>
      </c>
      <c r="B2" s="238"/>
      <c r="C2" s="238"/>
      <c r="D2" s="238"/>
      <c r="E2" s="238"/>
      <c r="F2" s="238"/>
      <c r="G2" s="238"/>
      <c r="H2" s="238"/>
    </row>
    <row r="3" spans="1:22" ht="15.75" thickBot="1">
      <c r="A3" s="120"/>
      <c r="B3" s="120"/>
      <c r="C3" s="120"/>
      <c r="D3" s="120"/>
      <c r="E3" s="120"/>
      <c r="F3" s="120"/>
      <c r="G3" s="125" t="s">
        <v>97</v>
      </c>
      <c r="H3" s="87"/>
    </row>
    <row r="4" spans="1:22">
      <c r="A4" s="246" t="s">
        <v>151</v>
      </c>
      <c r="B4" s="246"/>
      <c r="C4" s="246"/>
      <c r="D4" s="246"/>
      <c r="E4" s="246"/>
      <c r="F4" s="246"/>
      <c r="G4" s="246"/>
      <c r="H4" s="246"/>
    </row>
    <row r="5" spans="1:22">
      <c r="A5" s="122"/>
    </row>
    <row r="6" spans="1:22">
      <c r="A6" s="247" t="s">
        <v>0</v>
      </c>
      <c r="B6" s="248"/>
      <c r="C6" s="248"/>
      <c r="D6" s="248"/>
      <c r="E6" s="248"/>
      <c r="F6" s="248"/>
      <c r="H6" s="51"/>
    </row>
    <row r="7" spans="1:22">
      <c r="B7" s="44"/>
      <c r="C7" s="44"/>
      <c r="D7" s="44"/>
      <c r="E7" s="44"/>
      <c r="F7" s="44"/>
      <c r="G7" s="44"/>
      <c r="H7" s="64" t="s">
        <v>28</v>
      </c>
    </row>
    <row r="8" spans="1:22" ht="15" customHeight="1">
      <c r="A8" s="239" t="s">
        <v>31</v>
      </c>
      <c r="B8" s="306" t="s">
        <v>152</v>
      </c>
      <c r="C8" s="306"/>
      <c r="D8" s="306"/>
      <c r="E8" s="241" t="s">
        <v>20</v>
      </c>
      <c r="F8" s="242"/>
      <c r="G8" s="242"/>
      <c r="H8" s="250" t="s">
        <v>10</v>
      </c>
    </row>
    <row r="9" spans="1:22" ht="58.5" customHeight="1">
      <c r="A9" s="240"/>
      <c r="B9" s="121" t="s">
        <v>153</v>
      </c>
      <c r="C9" s="121" t="s">
        <v>154</v>
      </c>
      <c r="D9" s="121" t="s">
        <v>155</v>
      </c>
      <c r="E9" s="124" t="s">
        <v>137</v>
      </c>
      <c r="F9" s="124" t="s">
        <v>147</v>
      </c>
      <c r="G9" s="124" t="s">
        <v>148</v>
      </c>
      <c r="H9" s="251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s="28" customFormat="1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</row>
    <row r="11" spans="1:22" s="28" customFormat="1">
      <c r="A11" s="50" t="s">
        <v>163</v>
      </c>
      <c r="B11" s="29"/>
      <c r="C11" s="29"/>
      <c r="D11" s="29"/>
      <c r="E11" s="29"/>
      <c r="F11" s="29"/>
      <c r="G11" s="29"/>
      <c r="H11" s="29"/>
    </row>
    <row r="12" spans="1:22" s="122" customFormat="1" ht="28.5">
      <c r="A12" s="1" t="s">
        <v>158</v>
      </c>
      <c r="B12" s="50" t="s">
        <v>156</v>
      </c>
      <c r="C12" s="50" t="s">
        <v>157</v>
      </c>
      <c r="D12" s="1"/>
      <c r="E12" s="1"/>
      <c r="F12" s="1"/>
      <c r="G12" s="1"/>
      <c r="H12" s="1"/>
    </row>
    <row r="13" spans="1:22">
      <c r="A13" s="2"/>
      <c r="B13" s="2"/>
      <c r="C13" s="2"/>
      <c r="D13" s="2"/>
      <c r="E13" s="2"/>
      <c r="F13" s="2"/>
      <c r="G13" s="2"/>
      <c r="H13" s="2"/>
    </row>
    <row r="14" spans="1:22">
      <c r="A14" s="2"/>
      <c r="B14" s="2"/>
      <c r="C14" s="2"/>
      <c r="D14" s="2"/>
      <c r="E14" s="2"/>
      <c r="F14" s="2"/>
      <c r="G14" s="2"/>
      <c r="H14" s="2"/>
    </row>
    <row r="15" spans="1:22">
      <c r="A15" s="2"/>
      <c r="B15" s="2"/>
      <c r="C15" s="2"/>
      <c r="D15" s="2"/>
      <c r="E15" s="2"/>
      <c r="F15" s="2"/>
      <c r="G15" s="2"/>
      <c r="H15" s="2"/>
    </row>
    <row r="16" spans="1:22">
      <c r="A16" s="50" t="s">
        <v>278</v>
      </c>
      <c r="B16" s="2"/>
      <c r="C16" s="2"/>
      <c r="D16" s="2"/>
      <c r="E16" s="2"/>
      <c r="F16" s="2"/>
      <c r="G16" s="2"/>
      <c r="H16" s="2"/>
    </row>
    <row r="17" spans="1:8">
      <c r="A17" s="1" t="s">
        <v>277</v>
      </c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18" t="s">
        <v>21</v>
      </c>
      <c r="B22" s="2"/>
      <c r="C22" s="2"/>
      <c r="D22" s="2"/>
      <c r="E22" s="2"/>
      <c r="F22" s="2"/>
      <c r="G22" s="1"/>
      <c r="H22" s="1"/>
    </row>
    <row r="23" spans="1:8" s="28" customFormat="1" ht="15.75">
      <c r="A23" s="67" t="s">
        <v>1</v>
      </c>
    </row>
    <row r="24" spans="1:8" s="28" customFormat="1" ht="15.75">
      <c r="A24" s="67" t="s">
        <v>279</v>
      </c>
    </row>
    <row r="25" spans="1:8">
      <c r="A25" s="6"/>
    </row>
    <row r="26" spans="1:8">
      <c r="A26" s="6"/>
    </row>
    <row r="27" spans="1:8" s="197" customFormat="1" ht="15" customHeight="1">
      <c r="A27" s="196" t="s">
        <v>30</v>
      </c>
      <c r="B27" s="3"/>
      <c r="C27" s="3"/>
      <c r="D27" s="70"/>
      <c r="E27" s="204"/>
      <c r="G27" s="70"/>
      <c r="H27" s="204" t="s">
        <v>2</v>
      </c>
    </row>
    <row r="28" spans="1:8">
      <c r="H28" s="38" t="s">
        <v>264</v>
      </c>
    </row>
    <row r="30" spans="1:8">
      <c r="H30" s="38"/>
    </row>
    <row r="32" spans="1:8" ht="21" customHeight="1"/>
    <row r="33" ht="17.100000000000001" customHeight="1"/>
  </sheetData>
  <mergeCells count="7">
    <mergeCell ref="A2:H2"/>
    <mergeCell ref="A4:H4"/>
    <mergeCell ref="A6:F6"/>
    <mergeCell ref="A8:A9"/>
    <mergeCell ref="B8:D8"/>
    <mergeCell ref="E8:G8"/>
    <mergeCell ref="H8:H9"/>
  </mergeCells>
  <printOptions horizontalCentered="1"/>
  <pageMargins left="0.74803149606299213" right="0.74803149606299213" top="0.74803149606299213" bottom="0.74803149606299213" header="0.51181102362204722" footer="0.51181102362204722"/>
  <pageSetup paperSize="9" scale="96" orientation="landscape" r:id="rId1"/>
  <headerFooter alignWithMargins="0"/>
  <rowBreaks count="1" manualBreakCount="1">
    <brk id="3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W31"/>
  <sheetViews>
    <sheetView view="pageBreakPreview" zoomScaleNormal="85" zoomScaleSheetLayoutView="100" workbookViewId="0">
      <selection activeCell="A5" sqref="A5:I5"/>
    </sheetView>
  </sheetViews>
  <sheetFormatPr defaultColWidth="9.140625" defaultRowHeight="15"/>
  <cols>
    <col min="1" max="1" width="36.42578125" style="123" customWidth="1"/>
    <col min="2" max="7" width="12.42578125" style="123" customWidth="1"/>
    <col min="8" max="8" width="12.42578125" style="129" hidden="1" customWidth="1"/>
    <col min="9" max="9" width="24.85546875" style="123" customWidth="1"/>
    <col min="10" max="13" width="16.85546875" style="123" customWidth="1"/>
    <col min="14" max="16384" width="9.140625" style="123"/>
  </cols>
  <sheetData>
    <row r="1" spans="1:23" s="126" customFormat="1">
      <c r="H1" s="129"/>
      <c r="I1" s="134" t="s">
        <v>164</v>
      </c>
    </row>
    <row r="2" spans="1:23">
      <c r="A2" s="238" t="s">
        <v>265</v>
      </c>
      <c r="B2" s="238"/>
      <c r="C2" s="238"/>
      <c r="D2" s="238"/>
      <c r="E2" s="238"/>
      <c r="F2" s="238"/>
      <c r="G2" s="238"/>
      <c r="H2" s="238"/>
      <c r="I2" s="238"/>
    </row>
    <row r="3" spans="1:23" ht="15.75" thickBot="1">
      <c r="A3" s="120"/>
      <c r="B3" s="120"/>
      <c r="C3" s="120"/>
      <c r="D3" s="120"/>
      <c r="E3" s="120"/>
      <c r="F3" s="120"/>
      <c r="G3" s="125" t="s">
        <v>97</v>
      </c>
      <c r="H3" s="128"/>
      <c r="I3" s="87"/>
    </row>
    <row r="4" spans="1:23" ht="11.25" customHeight="1">
      <c r="A4" s="120"/>
      <c r="B4" s="120"/>
      <c r="C4" s="120"/>
      <c r="D4" s="120"/>
      <c r="E4" s="120"/>
      <c r="F4" s="120"/>
      <c r="G4" s="125"/>
      <c r="H4" s="128"/>
      <c r="I4" s="127"/>
    </row>
    <row r="5" spans="1:23">
      <c r="A5" s="246" t="s">
        <v>165</v>
      </c>
      <c r="B5" s="246"/>
      <c r="C5" s="246"/>
      <c r="D5" s="246"/>
      <c r="E5" s="246"/>
      <c r="F5" s="246"/>
      <c r="G5" s="246"/>
      <c r="H5" s="246"/>
      <c r="I5" s="246"/>
    </row>
    <row r="6" spans="1:23">
      <c r="A6" s="122"/>
    </row>
    <row r="7" spans="1:23">
      <c r="A7" s="247" t="s">
        <v>0</v>
      </c>
      <c r="B7" s="248"/>
      <c r="C7" s="248"/>
      <c r="D7" s="248"/>
      <c r="E7" s="248"/>
      <c r="F7" s="248"/>
      <c r="I7" s="51"/>
    </row>
    <row r="8" spans="1:23">
      <c r="B8" s="44"/>
      <c r="C8" s="44"/>
      <c r="D8" s="44"/>
      <c r="E8" s="44"/>
      <c r="F8" s="44"/>
      <c r="G8" s="44"/>
      <c r="H8" s="44"/>
      <c r="I8" s="64" t="s">
        <v>28</v>
      </c>
    </row>
    <row r="9" spans="1:23" ht="35.25" customHeight="1">
      <c r="A9" s="239" t="s">
        <v>31</v>
      </c>
      <c r="B9" s="264" t="s">
        <v>152</v>
      </c>
      <c r="C9" s="307"/>
      <c r="D9" s="265"/>
      <c r="E9" s="250" t="s">
        <v>20</v>
      </c>
      <c r="F9" s="250"/>
      <c r="G9" s="250"/>
      <c r="H9" s="189" t="s">
        <v>188</v>
      </c>
      <c r="I9" s="250" t="s">
        <v>10</v>
      </c>
    </row>
    <row r="10" spans="1:23" ht="58.5" customHeight="1">
      <c r="A10" s="240"/>
      <c r="B10" s="121" t="s">
        <v>153</v>
      </c>
      <c r="C10" s="121" t="s">
        <v>154</v>
      </c>
      <c r="D10" s="121" t="s">
        <v>155</v>
      </c>
      <c r="E10" s="124" t="s">
        <v>137</v>
      </c>
      <c r="F10" s="124" t="s">
        <v>147</v>
      </c>
      <c r="G10" s="124" t="s">
        <v>148</v>
      </c>
      <c r="H10" s="130" t="s">
        <v>137</v>
      </c>
      <c r="I10" s="251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28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5</v>
      </c>
      <c r="I11" s="29">
        <v>10</v>
      </c>
    </row>
    <row r="12" spans="1:23" s="28" customFormat="1">
      <c r="A12" s="50" t="s">
        <v>162</v>
      </c>
      <c r="B12" s="29"/>
      <c r="C12" s="29"/>
      <c r="D12" s="29"/>
      <c r="E12" s="29"/>
      <c r="F12" s="29"/>
      <c r="G12" s="29"/>
      <c r="H12" s="29"/>
      <c r="I12" s="29"/>
    </row>
    <row r="13" spans="1:23" s="122" customFormat="1" ht="14.25">
      <c r="A13" s="1" t="s">
        <v>158</v>
      </c>
      <c r="B13" s="195" t="s">
        <v>267</v>
      </c>
      <c r="C13" s="50"/>
      <c r="D13" s="1"/>
      <c r="E13" s="1"/>
      <c r="F13" s="1"/>
      <c r="G13" s="1"/>
      <c r="H13" s="1"/>
      <c r="I13" s="1"/>
    </row>
    <row r="14" spans="1:23">
      <c r="A14" s="2"/>
      <c r="B14" s="2"/>
      <c r="C14" s="2"/>
      <c r="D14" s="2"/>
      <c r="E14" s="2"/>
      <c r="F14" s="2"/>
      <c r="G14" s="2"/>
      <c r="H14" s="2"/>
      <c r="I14" s="2"/>
    </row>
    <row r="15" spans="1:23">
      <c r="A15" s="2"/>
      <c r="B15" s="2"/>
      <c r="C15" s="2"/>
      <c r="D15" s="2"/>
      <c r="E15" s="2"/>
      <c r="F15" s="2"/>
      <c r="G15" s="2"/>
      <c r="H15" s="2"/>
      <c r="I15" s="2"/>
    </row>
    <row r="16" spans="1:23">
      <c r="A16" s="50" t="s">
        <v>280</v>
      </c>
      <c r="B16" s="2"/>
      <c r="C16" s="2"/>
      <c r="D16" s="2"/>
      <c r="E16" s="2"/>
      <c r="F16" s="2"/>
      <c r="G16" s="2"/>
      <c r="H16" s="2"/>
      <c r="I16" s="2"/>
    </row>
    <row r="17" spans="1:9">
      <c r="A17" s="1" t="s">
        <v>277</v>
      </c>
      <c r="B17" s="2"/>
      <c r="C17" s="2"/>
      <c r="D17" s="2"/>
      <c r="E17" s="2"/>
      <c r="F17" s="2"/>
      <c r="G17" s="2"/>
      <c r="H17" s="2"/>
      <c r="I17" s="2"/>
    </row>
    <row r="18" spans="1:9" s="126" customFormat="1">
      <c r="A18" s="2"/>
      <c r="B18" s="2"/>
      <c r="C18" s="2"/>
      <c r="D18" s="2"/>
      <c r="E18" s="2"/>
      <c r="F18" s="2"/>
      <c r="G18" s="2"/>
      <c r="H18" s="2"/>
      <c r="I18" s="2"/>
    </row>
    <row r="19" spans="1:9" s="126" customFormat="1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18" t="s">
        <v>21</v>
      </c>
      <c r="B20" s="2"/>
      <c r="C20" s="2"/>
      <c r="D20" s="2"/>
      <c r="E20" s="2"/>
      <c r="F20" s="2"/>
      <c r="G20" s="1"/>
      <c r="H20" s="2"/>
      <c r="I20" s="1"/>
    </row>
    <row r="21" spans="1:9" s="28" customFormat="1" ht="17.25" customHeight="1">
      <c r="A21" s="228" t="s">
        <v>1</v>
      </c>
    </row>
    <row r="22" spans="1:9" s="28" customFormat="1" ht="17.25" customHeight="1">
      <c r="A22" s="225" t="s">
        <v>269</v>
      </c>
    </row>
    <row r="23" spans="1:9" s="28" customFormat="1" ht="17.25" customHeight="1">
      <c r="A23" s="228" t="s">
        <v>281</v>
      </c>
    </row>
    <row r="24" spans="1:9" s="197" customFormat="1">
      <c r="A24" s="177"/>
    </row>
    <row r="25" spans="1:9">
      <c r="A25" s="122" t="s">
        <v>30</v>
      </c>
      <c r="C25" s="122"/>
      <c r="I25" s="204" t="s">
        <v>2</v>
      </c>
    </row>
    <row r="26" spans="1:9">
      <c r="I26" s="38" t="s">
        <v>266</v>
      </c>
    </row>
    <row r="28" spans="1:9">
      <c r="I28" s="38"/>
    </row>
    <row r="30" spans="1:9" ht="21" customHeight="1"/>
    <row r="31" spans="1:9" ht="17.100000000000001" customHeight="1"/>
  </sheetData>
  <mergeCells count="7">
    <mergeCell ref="A2:I2"/>
    <mergeCell ref="A5:I5"/>
    <mergeCell ref="A7:F7"/>
    <mergeCell ref="A9:A10"/>
    <mergeCell ref="B9:D9"/>
    <mergeCell ref="E9:G9"/>
    <mergeCell ref="I9:I10"/>
  </mergeCells>
  <printOptions horizontalCentered="1"/>
  <pageMargins left="0.74803149606299213" right="0.74803149606299213" top="0.74803149606299213" bottom="0.74803149606299213" header="0.51181102362204722" footer="0.51181102362204722"/>
  <pageSetup paperSize="9" scale="82" orientation="landscape" r:id="rId1"/>
  <headerFooter alignWithMargins="0"/>
  <rowBreaks count="1" manualBreakCount="1">
    <brk id="28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X30"/>
  <sheetViews>
    <sheetView view="pageBreakPreview" zoomScaleNormal="85" zoomScaleSheetLayoutView="100" workbookViewId="0">
      <selection activeCell="L8" sqref="L8"/>
    </sheetView>
  </sheetViews>
  <sheetFormatPr defaultColWidth="9.140625" defaultRowHeight="15"/>
  <cols>
    <col min="1" max="1" width="36.42578125" style="188" customWidth="1"/>
    <col min="2" max="6" width="12.42578125" style="188" customWidth="1"/>
    <col min="7" max="7" width="12.42578125" style="188" hidden="1" customWidth="1"/>
    <col min="8" max="9" width="12.42578125" style="188" customWidth="1"/>
    <col min="10" max="10" width="24.85546875" style="188" customWidth="1"/>
    <col min="11" max="14" width="16.85546875" style="188" customWidth="1"/>
    <col min="15" max="16384" width="9.140625" style="188"/>
  </cols>
  <sheetData>
    <row r="1" spans="1:24">
      <c r="J1" s="193" t="s">
        <v>164</v>
      </c>
    </row>
    <row r="2" spans="1:24">
      <c r="A2" s="238" t="s">
        <v>221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24" ht="15.75" thickBot="1">
      <c r="A3" s="185"/>
      <c r="B3" s="185"/>
      <c r="C3" s="185"/>
      <c r="D3" s="185"/>
      <c r="E3" s="185"/>
      <c r="F3" s="190"/>
      <c r="G3" s="185"/>
      <c r="H3" s="185"/>
      <c r="I3" s="190" t="s">
        <v>97</v>
      </c>
      <c r="J3" s="87"/>
    </row>
    <row r="4" spans="1:24" ht="11.25" customHeight="1">
      <c r="A4" s="185"/>
      <c r="B4" s="185"/>
      <c r="C4" s="185"/>
      <c r="D4" s="185"/>
      <c r="E4" s="185"/>
      <c r="F4" s="190"/>
      <c r="G4" s="185"/>
      <c r="H4" s="185"/>
      <c r="I4" s="190"/>
      <c r="J4" s="127"/>
    </row>
    <row r="5" spans="1:24" ht="31.5" customHeight="1">
      <c r="A5" s="246" t="s">
        <v>283</v>
      </c>
      <c r="B5" s="246"/>
      <c r="C5" s="246"/>
      <c r="D5" s="246"/>
      <c r="E5" s="246"/>
      <c r="F5" s="246"/>
      <c r="G5" s="246"/>
      <c r="H5" s="246"/>
      <c r="I5" s="246"/>
      <c r="J5" s="246"/>
    </row>
    <row r="6" spans="1:24">
      <c r="A6" s="187"/>
    </row>
    <row r="7" spans="1:24">
      <c r="A7" s="247" t="s">
        <v>0</v>
      </c>
      <c r="B7" s="248"/>
      <c r="C7" s="248"/>
      <c r="D7" s="248"/>
      <c r="E7" s="248"/>
      <c r="J7" s="191"/>
    </row>
    <row r="8" spans="1:24">
      <c r="B8" s="44"/>
      <c r="C8" s="44"/>
      <c r="D8" s="44"/>
      <c r="E8" s="44"/>
      <c r="F8" s="44"/>
      <c r="G8" s="44"/>
      <c r="H8" s="44"/>
      <c r="I8" s="44"/>
      <c r="J8" s="192" t="s">
        <v>28</v>
      </c>
    </row>
    <row r="9" spans="1:24" ht="35.25" customHeight="1">
      <c r="A9" s="239" t="s">
        <v>31</v>
      </c>
      <c r="B9" s="264" t="s">
        <v>152</v>
      </c>
      <c r="C9" s="307"/>
      <c r="D9" s="265"/>
      <c r="E9" s="250" t="s">
        <v>284</v>
      </c>
      <c r="F9" s="250"/>
      <c r="G9" s="250" t="s">
        <v>285</v>
      </c>
      <c r="H9" s="250"/>
      <c r="I9" s="250"/>
      <c r="J9" s="250" t="s">
        <v>10</v>
      </c>
    </row>
    <row r="10" spans="1:24" ht="58.5" customHeight="1">
      <c r="A10" s="240"/>
      <c r="B10" s="186" t="s">
        <v>153</v>
      </c>
      <c r="C10" s="186" t="s">
        <v>154</v>
      </c>
      <c r="D10" s="186" t="s">
        <v>155</v>
      </c>
      <c r="E10" s="189" t="s">
        <v>147</v>
      </c>
      <c r="F10" s="189" t="s">
        <v>148</v>
      </c>
      <c r="G10" s="189" t="s">
        <v>137</v>
      </c>
      <c r="H10" s="189" t="s">
        <v>147</v>
      </c>
      <c r="I10" s="189" t="s">
        <v>148</v>
      </c>
      <c r="J10" s="251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s="28" customFormat="1">
      <c r="A11" s="29">
        <v>1</v>
      </c>
      <c r="B11" s="29">
        <v>2</v>
      </c>
      <c r="C11" s="29">
        <v>3</v>
      </c>
      <c r="D11" s="29">
        <v>4</v>
      </c>
      <c r="E11" s="29">
        <v>6</v>
      </c>
      <c r="F11" s="29">
        <v>7</v>
      </c>
      <c r="G11" s="29">
        <v>5</v>
      </c>
      <c r="H11" s="29">
        <v>8</v>
      </c>
      <c r="I11" s="29">
        <v>9</v>
      </c>
      <c r="J11" s="29">
        <v>10</v>
      </c>
    </row>
    <row r="12" spans="1:24" s="28" customFormat="1">
      <c r="A12" s="50" t="s">
        <v>162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24" s="187" customFormat="1" ht="14.25">
      <c r="A13" s="1" t="s">
        <v>158</v>
      </c>
      <c r="B13" s="50" t="s">
        <v>267</v>
      </c>
      <c r="C13" s="50"/>
      <c r="D13" s="1"/>
      <c r="E13" s="1"/>
      <c r="F13" s="1"/>
      <c r="G13" s="1"/>
      <c r="H13" s="1"/>
      <c r="I13" s="1"/>
      <c r="J13" s="1"/>
    </row>
    <row r="14" spans="1:2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24">
      <c r="A16" s="50" t="s">
        <v>280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1" t="s">
        <v>277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8" t="s">
        <v>21</v>
      </c>
      <c r="B20" s="2"/>
      <c r="C20" s="2"/>
      <c r="D20" s="2"/>
      <c r="E20" s="2"/>
      <c r="F20" s="1"/>
      <c r="G20" s="2"/>
      <c r="H20" s="2"/>
      <c r="I20" s="1"/>
      <c r="J20" s="1"/>
    </row>
    <row r="21" spans="1:10" s="28" customFormat="1" ht="15.75">
      <c r="A21" s="67" t="s">
        <v>1</v>
      </c>
    </row>
    <row r="22" spans="1:10" s="28" customFormat="1" ht="17.25" customHeight="1">
      <c r="A22" s="67" t="s">
        <v>269</v>
      </c>
    </row>
    <row r="23" spans="1:10" s="28" customFormat="1" ht="17.25" customHeight="1">
      <c r="A23" s="67" t="s">
        <v>281</v>
      </c>
    </row>
    <row r="24" spans="1:10">
      <c r="A24" s="6"/>
    </row>
    <row r="25" spans="1:10" s="197" customFormat="1">
      <c r="A25" s="196" t="s">
        <v>30</v>
      </c>
      <c r="C25" s="196"/>
      <c r="J25" s="204" t="s">
        <v>2</v>
      </c>
    </row>
    <row r="26" spans="1:10" s="197" customFormat="1">
      <c r="J26" s="38" t="s">
        <v>268</v>
      </c>
    </row>
    <row r="27" spans="1:10">
      <c r="J27" s="38"/>
    </row>
    <row r="29" spans="1:10" ht="21" customHeight="1"/>
    <row r="30" spans="1:10" ht="17.100000000000001" customHeight="1"/>
  </sheetData>
  <mergeCells count="8">
    <mergeCell ref="A2:J2"/>
    <mergeCell ref="A5:J5"/>
    <mergeCell ref="A7:E7"/>
    <mergeCell ref="A9:A10"/>
    <mergeCell ref="B9:D9"/>
    <mergeCell ref="E9:F9"/>
    <mergeCell ref="G9:I9"/>
    <mergeCell ref="J9:J10"/>
  </mergeCells>
  <printOptions horizontalCentered="1"/>
  <pageMargins left="0.74803149606299213" right="0.74803149606299213" top="0.74803149606299213" bottom="0.74803149606299213" header="0.51181102362204722" footer="0.51181102362204722"/>
  <pageSetup paperSize="9" scale="82" orientation="landscape" r:id="rId1"/>
  <headerFooter alignWithMargins="0"/>
  <rowBreaks count="1" manualBreakCount="1">
    <brk id="27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R17"/>
  <sheetViews>
    <sheetView view="pageBreakPreview" zoomScaleNormal="85" zoomScaleSheetLayoutView="100" workbookViewId="0">
      <selection activeCell="K25" sqref="K25"/>
    </sheetView>
  </sheetViews>
  <sheetFormatPr defaultColWidth="9.140625" defaultRowHeight="15"/>
  <cols>
    <col min="1" max="1" width="7.140625" style="135" customWidth="1"/>
    <col min="2" max="2" width="11.140625" style="135" customWidth="1"/>
    <col min="3" max="3" width="9.140625" style="135" customWidth="1"/>
    <col min="4" max="4" width="9.5703125" style="135" customWidth="1"/>
    <col min="5" max="5" width="14.85546875" style="135" customWidth="1"/>
    <col min="6" max="6" width="10.85546875" style="135" customWidth="1"/>
    <col min="7" max="7" width="12.28515625" style="135" customWidth="1"/>
    <col min="8" max="8" width="10.7109375" style="135" customWidth="1"/>
    <col min="9" max="9" width="12.140625" style="135" customWidth="1"/>
    <col min="10" max="10" width="10.28515625" style="135" customWidth="1"/>
    <col min="11" max="11" width="10.140625" style="135" customWidth="1"/>
    <col min="12" max="12" width="9.140625" style="135" customWidth="1"/>
    <col min="13" max="13" width="11" style="135" customWidth="1"/>
    <col min="14" max="14" width="10.42578125" style="135" customWidth="1"/>
    <col min="15" max="15" width="10.28515625" style="135" customWidth="1"/>
    <col min="16" max="16384" width="9.140625" style="135"/>
  </cols>
  <sheetData>
    <row r="1" spans="1:18" s="194" customFormat="1">
      <c r="A1" s="308" t="s">
        <v>187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</row>
    <row r="2" spans="1:18" s="194" customFormat="1">
      <c r="A2" s="238" t="s">
        <v>299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</row>
    <row r="3" spans="1:18">
      <c r="A3" s="309" t="s">
        <v>286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209"/>
      <c r="Q3" s="209"/>
      <c r="R3" s="209"/>
    </row>
    <row r="4" spans="1:18" s="136" customFormat="1">
      <c r="A4" s="310" t="s">
        <v>166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208"/>
      <c r="Q4" s="208"/>
      <c r="R4" s="208"/>
    </row>
    <row r="5" spans="1:18" s="226" customFormat="1" ht="33.950000000000003" customHeight="1">
      <c r="A5" s="311" t="s">
        <v>185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</row>
    <row r="6" spans="1:18" ht="114">
      <c r="A6" s="210" t="s">
        <v>7</v>
      </c>
      <c r="B6" s="210" t="s">
        <v>167</v>
      </c>
      <c r="C6" s="210" t="s">
        <v>168</v>
      </c>
      <c r="D6" s="210" t="s">
        <v>169</v>
      </c>
      <c r="E6" s="210" t="s">
        <v>170</v>
      </c>
      <c r="F6" s="210" t="s">
        <v>171</v>
      </c>
      <c r="G6" s="210" t="s">
        <v>172</v>
      </c>
      <c r="H6" s="210" t="s">
        <v>173</v>
      </c>
      <c r="I6" s="210" t="s">
        <v>183</v>
      </c>
      <c r="J6" s="210" t="s">
        <v>174</v>
      </c>
      <c r="K6" s="211" t="s">
        <v>184</v>
      </c>
      <c r="L6" s="211" t="s">
        <v>175</v>
      </c>
      <c r="M6" s="210" t="s">
        <v>176</v>
      </c>
      <c r="N6" s="210" t="s">
        <v>177</v>
      </c>
      <c r="O6" s="210" t="s">
        <v>178</v>
      </c>
      <c r="P6" s="212" t="s">
        <v>179</v>
      </c>
      <c r="Q6" s="213" t="s">
        <v>180</v>
      </c>
      <c r="R6" s="213" t="s">
        <v>181</v>
      </c>
    </row>
    <row r="7" spans="1:18">
      <c r="A7" s="229" t="s">
        <v>282</v>
      </c>
      <c r="B7" s="214"/>
      <c r="C7" s="214"/>
      <c r="D7" s="214"/>
      <c r="E7" s="214"/>
      <c r="F7" s="215">
        <v>100</v>
      </c>
      <c r="G7" s="216"/>
      <c r="H7" s="216"/>
      <c r="I7" s="215">
        <v>30</v>
      </c>
      <c r="J7" s="215">
        <v>10</v>
      </c>
      <c r="K7" s="217">
        <v>0.75</v>
      </c>
      <c r="L7" s="217">
        <f>(I7+J7)/F7</f>
        <v>0.4</v>
      </c>
      <c r="M7" s="218">
        <f>(K7-L7)*100</f>
        <v>35</v>
      </c>
      <c r="N7" s="215">
        <v>25</v>
      </c>
      <c r="O7" s="214" t="s">
        <v>182</v>
      </c>
      <c r="P7" s="219">
        <f>F7-(I7+J7)</f>
        <v>60</v>
      </c>
      <c r="Q7" s="220">
        <f>IFERROR(N7/P7*100,0)</f>
        <v>41.666666666666671</v>
      </c>
      <c r="R7" s="221"/>
    </row>
    <row r="8" spans="1:18" s="136" customFormat="1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</row>
    <row r="9" spans="1:18" s="136" customForma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</row>
    <row r="10" spans="1:18">
      <c r="A10" s="139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</row>
    <row r="11" spans="1:18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</row>
    <row r="13" spans="1:18" s="197" customFormat="1">
      <c r="A13" s="196" t="s">
        <v>30</v>
      </c>
      <c r="C13" s="196"/>
      <c r="O13" s="204" t="s">
        <v>2</v>
      </c>
    </row>
    <row r="14" spans="1:18" s="197" customFormat="1">
      <c r="O14" s="38" t="s">
        <v>270</v>
      </c>
    </row>
    <row r="16" spans="1:18" ht="21" customHeight="1"/>
    <row r="17" ht="17.100000000000001" customHeight="1"/>
  </sheetData>
  <mergeCells count="5">
    <mergeCell ref="A2:O2"/>
    <mergeCell ref="A1:O1"/>
    <mergeCell ref="A3:O3"/>
    <mergeCell ref="A4:O4"/>
    <mergeCell ref="A5:O5"/>
  </mergeCells>
  <dataValidations count="1">
    <dataValidation type="list" allowBlank="1" sqref="O7">
      <formula1>"Ongoing,Completed,Yet to Start,Delayed"</formula1>
    </dataValidation>
  </dataValidations>
  <printOptions horizontalCentered="1"/>
  <pageMargins left="0.74803149606299213" right="0.51181102362204722" top="0.74803149606299213" bottom="0.74803149606299213" header="0.51181102362204722" footer="0.51181102362204722"/>
  <pageSetup paperSize="9" scale="85" orientation="landscape" r:id="rId1"/>
  <headerFooter alignWithMargins="0"/>
  <rowBreaks count="1" manualBreakCount="1">
    <brk id="14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I17"/>
  <sheetViews>
    <sheetView view="pageBreakPreview" zoomScaleNormal="85" zoomScaleSheetLayoutView="100" workbookViewId="0">
      <selection activeCell="I14" sqref="I14"/>
    </sheetView>
  </sheetViews>
  <sheetFormatPr defaultColWidth="9.140625" defaultRowHeight="15"/>
  <cols>
    <col min="1" max="1" width="7.140625" style="135" customWidth="1"/>
    <col min="2" max="2" width="26.85546875" style="135" customWidth="1"/>
    <col min="3" max="3" width="21" style="135" customWidth="1"/>
    <col min="4" max="4" width="12.28515625" style="135" customWidth="1"/>
    <col min="5" max="5" width="14.85546875" style="135" customWidth="1"/>
    <col min="6" max="6" width="13.5703125" style="135" customWidth="1"/>
    <col min="7" max="7" width="12.28515625" style="135" customWidth="1"/>
    <col min="8" max="8" width="10.7109375" style="135" customWidth="1"/>
    <col min="9" max="9" width="20.42578125" style="135" customWidth="1"/>
    <col min="10" max="16384" width="9.140625" style="135"/>
  </cols>
  <sheetData>
    <row r="1" spans="1:9" s="233" customFormat="1">
      <c r="A1" s="308" t="s">
        <v>187</v>
      </c>
      <c r="B1" s="308"/>
      <c r="C1" s="308"/>
      <c r="D1" s="308"/>
      <c r="E1" s="308"/>
      <c r="F1" s="308"/>
      <c r="G1" s="308"/>
      <c r="H1" s="308"/>
      <c r="I1" s="308"/>
    </row>
    <row r="2" spans="1:9" s="233" customFormat="1">
      <c r="A2" s="238" t="s">
        <v>287</v>
      </c>
      <c r="B2" s="238"/>
      <c r="C2" s="238"/>
      <c r="D2" s="238"/>
      <c r="E2" s="238"/>
      <c r="F2" s="238"/>
      <c r="G2" s="238"/>
      <c r="H2" s="238"/>
      <c r="I2" s="238"/>
    </row>
    <row r="3" spans="1:9" ht="33.75" customHeight="1">
      <c r="A3" s="312" t="s">
        <v>296</v>
      </c>
      <c r="B3" s="312"/>
      <c r="C3" s="312"/>
      <c r="D3" s="312"/>
      <c r="E3" s="312"/>
      <c r="F3" s="312"/>
      <c r="G3" s="312"/>
      <c r="H3" s="312"/>
      <c r="I3" s="312"/>
    </row>
    <row r="4" spans="1:9">
      <c r="A4" s="235"/>
      <c r="B4" s="235"/>
      <c r="C4" s="235"/>
      <c r="D4" s="235"/>
      <c r="E4" s="235"/>
      <c r="F4" s="235"/>
      <c r="G4" s="235"/>
      <c r="H4" s="235"/>
      <c r="I4" s="235"/>
    </row>
    <row r="5" spans="1:9" s="226" customFormat="1" ht="33.950000000000003" customHeight="1">
      <c r="A5" s="236" t="s">
        <v>294</v>
      </c>
      <c r="B5" s="236"/>
      <c r="C5" s="236"/>
      <c r="D5" s="236"/>
      <c r="E5" s="236"/>
      <c r="F5" s="236"/>
      <c r="G5" s="236"/>
      <c r="H5" s="236"/>
      <c r="I5" s="237" t="s">
        <v>295</v>
      </c>
    </row>
    <row r="6" spans="1:9" ht="73.5">
      <c r="A6" s="210" t="s">
        <v>7</v>
      </c>
      <c r="B6" s="210" t="s">
        <v>167</v>
      </c>
      <c r="C6" s="210" t="s">
        <v>288</v>
      </c>
      <c r="D6" s="210" t="s">
        <v>291</v>
      </c>
      <c r="E6" s="210" t="s">
        <v>289</v>
      </c>
      <c r="F6" s="210" t="s">
        <v>290</v>
      </c>
      <c r="G6" s="210" t="s">
        <v>292</v>
      </c>
      <c r="H6" s="210" t="s">
        <v>293</v>
      </c>
      <c r="I6" s="210" t="s">
        <v>10</v>
      </c>
    </row>
    <row r="7" spans="1:9">
      <c r="A7" s="229"/>
      <c r="B7" s="214"/>
      <c r="C7" s="214"/>
      <c r="D7" s="214"/>
      <c r="E7" s="214"/>
      <c r="F7" s="215"/>
      <c r="G7" s="216"/>
      <c r="H7" s="216"/>
      <c r="I7" s="215"/>
    </row>
    <row r="8" spans="1:9" s="136" customFormat="1">
      <c r="A8" s="138"/>
      <c r="B8" s="138"/>
      <c r="C8" s="138"/>
      <c r="D8" s="138"/>
      <c r="E8" s="138"/>
      <c r="F8" s="138"/>
      <c r="G8" s="138"/>
      <c r="H8" s="138"/>
      <c r="I8" s="138"/>
    </row>
    <row r="9" spans="1:9" s="136" customFormat="1">
      <c r="A9" s="138"/>
      <c r="B9" s="138"/>
      <c r="C9" s="138"/>
      <c r="D9" s="138"/>
      <c r="E9" s="138"/>
      <c r="F9" s="138"/>
      <c r="G9" s="138"/>
      <c r="H9" s="138"/>
      <c r="I9" s="138"/>
    </row>
    <row r="10" spans="1:9">
      <c r="A10" s="139"/>
      <c r="B10" s="140"/>
      <c r="C10" s="140"/>
      <c r="D10" s="140"/>
      <c r="E10" s="140"/>
      <c r="F10" s="140"/>
      <c r="G10" s="140"/>
      <c r="H10" s="140"/>
      <c r="I10" s="140"/>
    </row>
    <row r="11" spans="1:9">
      <c r="A11" s="230"/>
      <c r="B11" s="231"/>
      <c r="C11" s="231"/>
      <c r="D11" s="231"/>
      <c r="E11" s="231"/>
      <c r="F11" s="231"/>
      <c r="G11" s="231"/>
      <c r="H11" s="231"/>
      <c r="I11" s="231"/>
    </row>
    <row r="13" spans="1:9" s="233" customFormat="1">
      <c r="A13" s="232" t="s">
        <v>30</v>
      </c>
      <c r="C13" s="232"/>
      <c r="I13" s="234" t="s">
        <v>2</v>
      </c>
    </row>
    <row r="14" spans="1:9" s="233" customFormat="1">
      <c r="I14" s="38" t="s">
        <v>271</v>
      </c>
    </row>
    <row r="16" spans="1:9" ht="21" customHeight="1"/>
    <row r="17" ht="17.100000000000001" customHeight="1"/>
  </sheetData>
  <mergeCells count="3">
    <mergeCell ref="A1:I1"/>
    <mergeCell ref="A2:I2"/>
    <mergeCell ref="A3:I3"/>
  </mergeCells>
  <printOptions horizontalCentered="1"/>
  <pageMargins left="0.74803149606299213" right="0.51181102362204722" top="0.74803149606299213" bottom="0.74803149606299213" header="0.51181102362204722" footer="0.51181102362204722"/>
  <pageSetup paperSize="9" scale="85" orientation="landscape" r:id="rId1"/>
  <headerFooter alignWithMargins="0"/>
  <rowBreaks count="1" manualBreakCount="1">
    <brk id="14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V27"/>
  <sheetViews>
    <sheetView tabSelected="1" view="pageBreakPreview" zoomScaleNormal="85" zoomScaleSheetLayoutView="100" workbookViewId="0">
      <selection activeCell="I30" sqref="I30"/>
    </sheetView>
  </sheetViews>
  <sheetFormatPr defaultColWidth="9.140625" defaultRowHeight="15"/>
  <cols>
    <col min="1" max="1" width="36.42578125" style="123" customWidth="1"/>
    <col min="2" max="7" width="12.42578125" style="123" customWidth="1"/>
    <col min="8" max="8" width="24.85546875" style="123" customWidth="1"/>
    <col min="9" max="12" width="16.85546875" style="123" customWidth="1"/>
    <col min="13" max="16384" width="9.140625" style="123"/>
  </cols>
  <sheetData>
    <row r="1" spans="1:22" s="126" customFormat="1">
      <c r="H1" s="134" t="s">
        <v>186</v>
      </c>
    </row>
    <row r="2" spans="1:22">
      <c r="A2" s="238" t="s">
        <v>160</v>
      </c>
      <c r="B2" s="238"/>
      <c r="C2" s="238"/>
      <c r="D2" s="238"/>
      <c r="E2" s="238"/>
      <c r="F2" s="238"/>
      <c r="G2" s="238"/>
      <c r="H2" s="238"/>
    </row>
    <row r="3" spans="1:22" ht="15.75" thickBot="1">
      <c r="A3" s="120"/>
      <c r="B3" s="120"/>
      <c r="C3" s="120"/>
      <c r="D3" s="120"/>
      <c r="E3" s="120"/>
      <c r="F3" s="120"/>
      <c r="G3" s="125" t="s">
        <v>97</v>
      </c>
      <c r="H3" s="87"/>
    </row>
    <row r="4" spans="1:22" ht="11.25" customHeight="1">
      <c r="A4" s="222"/>
      <c r="B4" s="120"/>
      <c r="C4" s="120"/>
      <c r="D4" s="120"/>
      <c r="E4" s="120"/>
      <c r="F4" s="120"/>
      <c r="G4" s="125"/>
      <c r="H4" s="127"/>
    </row>
    <row r="5" spans="1:22">
      <c r="A5" s="246" t="s">
        <v>298</v>
      </c>
      <c r="B5" s="246"/>
      <c r="C5" s="246"/>
      <c r="D5" s="246"/>
      <c r="E5" s="246"/>
      <c r="F5" s="246"/>
      <c r="G5" s="246"/>
      <c r="H5" s="246"/>
    </row>
    <row r="6" spans="1:22">
      <c r="A6" s="122"/>
    </row>
    <row r="7" spans="1:22">
      <c r="A7" s="247" t="s">
        <v>0</v>
      </c>
      <c r="B7" s="248"/>
      <c r="C7" s="248"/>
      <c r="D7" s="248"/>
      <c r="E7" s="248"/>
      <c r="F7" s="248"/>
      <c r="H7" s="51"/>
    </row>
    <row r="8" spans="1:22">
      <c r="B8" s="44"/>
      <c r="C8" s="44"/>
      <c r="D8" s="44"/>
      <c r="E8" s="44"/>
      <c r="F8" s="44"/>
      <c r="G8" s="44"/>
      <c r="H8" s="64" t="s">
        <v>28</v>
      </c>
    </row>
    <row r="9" spans="1:22" ht="15" customHeight="1">
      <c r="A9" s="239" t="s">
        <v>31</v>
      </c>
      <c r="B9" s="306" t="s">
        <v>152</v>
      </c>
      <c r="C9" s="306"/>
      <c r="D9" s="306"/>
      <c r="E9" s="241" t="s">
        <v>20</v>
      </c>
      <c r="F9" s="242"/>
      <c r="G9" s="242"/>
      <c r="H9" s="250" t="s">
        <v>10</v>
      </c>
    </row>
    <row r="10" spans="1:22" ht="58.5" customHeight="1">
      <c r="A10" s="240"/>
      <c r="B10" s="121" t="s">
        <v>153</v>
      </c>
      <c r="C10" s="121" t="s">
        <v>154</v>
      </c>
      <c r="D10" s="121" t="s">
        <v>155</v>
      </c>
      <c r="E10" s="124" t="s">
        <v>137</v>
      </c>
      <c r="F10" s="124" t="s">
        <v>147</v>
      </c>
      <c r="G10" s="124" t="s">
        <v>148</v>
      </c>
      <c r="H10" s="251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s="28" customFormat="1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</row>
    <row r="12" spans="1:22" s="122" customFormat="1" ht="28.5">
      <c r="A12" s="1" t="s">
        <v>158</v>
      </c>
      <c r="B12" s="50" t="s">
        <v>156</v>
      </c>
      <c r="C12" s="50"/>
      <c r="D12" s="1"/>
      <c r="E12" s="1"/>
      <c r="F12" s="1"/>
      <c r="G12" s="1"/>
      <c r="H12" s="1"/>
    </row>
    <row r="13" spans="1:22">
      <c r="A13" s="2"/>
      <c r="B13" s="2"/>
      <c r="C13" s="2"/>
      <c r="D13" s="2"/>
      <c r="E13" s="2"/>
      <c r="F13" s="2"/>
      <c r="G13" s="2"/>
      <c r="H13" s="2"/>
    </row>
    <row r="14" spans="1:22">
      <c r="A14" s="2"/>
      <c r="B14" s="2"/>
      <c r="C14" s="2"/>
      <c r="D14" s="2"/>
      <c r="E14" s="2"/>
      <c r="F14" s="2"/>
      <c r="G14" s="2"/>
      <c r="H14" s="2"/>
    </row>
    <row r="15" spans="1:22">
      <c r="A15" s="2"/>
      <c r="B15" s="2"/>
      <c r="C15" s="2"/>
      <c r="D15" s="2"/>
      <c r="E15" s="2"/>
      <c r="F15" s="2"/>
      <c r="G15" s="2"/>
      <c r="H15" s="2"/>
    </row>
    <row r="16" spans="1:22">
      <c r="A16" s="2"/>
      <c r="B16" s="2"/>
      <c r="C16" s="2"/>
      <c r="D16" s="2"/>
      <c r="E16" s="2"/>
      <c r="F16" s="2"/>
      <c r="G16" s="2"/>
      <c r="H16" s="2"/>
    </row>
    <row r="17" spans="1:8">
      <c r="A17" s="18" t="s">
        <v>21</v>
      </c>
      <c r="B17" s="2"/>
      <c r="C17" s="2"/>
      <c r="D17" s="2"/>
      <c r="E17" s="2"/>
      <c r="F17" s="2"/>
      <c r="G17" s="1"/>
      <c r="H17" s="1"/>
    </row>
    <row r="18" spans="1:8" s="28" customFormat="1" ht="15.75">
      <c r="A18" s="67" t="s">
        <v>1</v>
      </c>
    </row>
    <row r="19" spans="1:8" s="28" customFormat="1" ht="15.75">
      <c r="A19" s="67"/>
    </row>
    <row r="20" spans="1:8">
      <c r="A20" s="6"/>
    </row>
    <row r="21" spans="1:8" s="197" customFormat="1">
      <c r="A21" s="196" t="s">
        <v>30</v>
      </c>
      <c r="C21" s="196"/>
      <c r="H21" s="204" t="s">
        <v>2</v>
      </c>
    </row>
    <row r="22" spans="1:8" s="197" customFormat="1">
      <c r="H22" s="38" t="s">
        <v>297</v>
      </c>
    </row>
    <row r="24" spans="1:8">
      <c r="H24" s="38"/>
    </row>
    <row r="26" spans="1:8" ht="21" customHeight="1"/>
    <row r="27" spans="1:8" ht="17.100000000000001" customHeight="1"/>
  </sheetData>
  <mergeCells count="7">
    <mergeCell ref="A2:H2"/>
    <mergeCell ref="A5:H5"/>
    <mergeCell ref="A7:F7"/>
    <mergeCell ref="A9:A10"/>
    <mergeCell ref="B9:D9"/>
    <mergeCell ref="E9:G9"/>
    <mergeCell ref="H9:H10"/>
  </mergeCells>
  <printOptions horizontalCentered="1"/>
  <pageMargins left="0.74803149606299213" right="0.74803149606299213" top="0.74803149606299213" bottom="0.74803149606299213" header="0.51181102362204722" footer="0.51181102362204722"/>
  <pageSetup paperSize="9" scale="96" orientation="landscape" r:id="rId1"/>
  <headerFooter alignWithMargins="0"/>
  <rowBreaks count="1" manualBreakCount="1">
    <brk id="2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27</vt:i4>
      </vt:variant>
    </vt:vector>
  </HeadingPairs>
  <TitlesOfParts>
    <vt:vector size="57" baseType="lpstr">
      <vt:lpstr>Form I</vt:lpstr>
      <vt:lpstr>Form II</vt:lpstr>
      <vt:lpstr>Appendix I</vt:lpstr>
      <vt:lpstr>Appendix I (A)</vt:lpstr>
      <vt:lpstr>Appendix I (B)</vt:lpstr>
      <vt:lpstr>Appendix-II (P)</vt:lpstr>
      <vt:lpstr>Appendix II - A </vt:lpstr>
      <vt:lpstr>Appendix II - B</vt:lpstr>
      <vt:lpstr>Appendix II - C (P)</vt:lpstr>
      <vt:lpstr>Appendix - II D (P)</vt:lpstr>
      <vt:lpstr>Appendix III</vt:lpstr>
      <vt:lpstr>Appendix III (A)</vt:lpstr>
      <vt:lpstr>Appendix III (B)</vt:lpstr>
      <vt:lpstr>Appendix IV</vt:lpstr>
      <vt:lpstr>Appendix IV A</vt:lpstr>
      <vt:lpstr>Appendix IV B</vt:lpstr>
      <vt:lpstr>Appendix-V (A)</vt:lpstr>
      <vt:lpstr>Appendix-V(B) </vt:lpstr>
      <vt:lpstr>Appendix VI</vt:lpstr>
      <vt:lpstr>Appendix VI (A) </vt:lpstr>
      <vt:lpstr>Appendix VI (B)</vt:lpstr>
      <vt:lpstr>Appendix VI (C)</vt:lpstr>
      <vt:lpstr>Appendix VI (D)</vt:lpstr>
      <vt:lpstr>Appendix VI ( E)</vt:lpstr>
      <vt:lpstr>Form III</vt:lpstr>
      <vt:lpstr>Form IV A</vt:lpstr>
      <vt:lpstr>Form IV B</vt:lpstr>
      <vt:lpstr>Form V A</vt:lpstr>
      <vt:lpstr>Form V B</vt:lpstr>
      <vt:lpstr>Form VI</vt:lpstr>
      <vt:lpstr>'Appendix I'!Print_Area</vt:lpstr>
      <vt:lpstr>'Appendix I (A)'!Print_Area</vt:lpstr>
      <vt:lpstr>'Appendix I (B)'!Print_Area</vt:lpstr>
      <vt:lpstr>'Appendix II - A '!Print_Area</vt:lpstr>
      <vt:lpstr>'Appendix III'!Print_Area</vt:lpstr>
      <vt:lpstr>'Appendix III (A)'!Print_Area</vt:lpstr>
      <vt:lpstr>'Appendix III (B)'!Print_Area</vt:lpstr>
      <vt:lpstr>'Appendix IV'!Print_Area</vt:lpstr>
      <vt:lpstr>'Appendix IV A'!Print_Area</vt:lpstr>
      <vt:lpstr>'Appendix IV B'!Print_Area</vt:lpstr>
      <vt:lpstr>'Appendix VI'!Print_Area</vt:lpstr>
      <vt:lpstr>'Appendix VI ( E)'!Print_Area</vt:lpstr>
      <vt:lpstr>'Appendix VI (A) '!Print_Area</vt:lpstr>
      <vt:lpstr>'Appendix VI (B)'!Print_Area</vt:lpstr>
      <vt:lpstr>'Appendix VI (C)'!Print_Area</vt:lpstr>
      <vt:lpstr>'Appendix VI (D)'!Print_Area</vt:lpstr>
      <vt:lpstr>'Appendix-II (P)'!Print_Area</vt:lpstr>
      <vt:lpstr>'Appendix-V (A)'!Print_Area</vt:lpstr>
      <vt:lpstr>'Appendix-V(B) '!Print_Area</vt:lpstr>
      <vt:lpstr>'Form I'!Print_Area</vt:lpstr>
      <vt:lpstr>'Form II'!Print_Area</vt:lpstr>
      <vt:lpstr>'Form III'!Print_Area</vt:lpstr>
      <vt:lpstr>'Form IV A'!Print_Area</vt:lpstr>
      <vt:lpstr>'Form IV B'!Print_Area</vt:lpstr>
      <vt:lpstr>'Form V A'!Print_Area</vt:lpstr>
      <vt:lpstr>'Form V B'!Print_Area</vt:lpstr>
      <vt:lpstr>'Form VI'!Print_Area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PHURBA</dc:creator>
  <cp:lastModifiedBy>Budget JA1</cp:lastModifiedBy>
  <cp:lastPrinted>2026-10-08T07:12:11Z</cp:lastPrinted>
  <dcterms:created xsi:type="dcterms:W3CDTF">2008-07-31T21:44:49Z</dcterms:created>
  <dcterms:modified xsi:type="dcterms:W3CDTF">2026-10-08T07:12:23Z</dcterms:modified>
</cp:coreProperties>
</file>